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投资计划执行情况 " sheetId="55" r:id="rId1"/>
    <sheet name="海塘安澜等重大水利项目投资 (总表)" sheetId="74" r:id="rId2"/>
    <sheet name="海塘安澜等重大水利项目前期（总表）" sheetId="75" r:id="rId3"/>
    <sheet name="Sheet1" sheetId="46" state="hidden" r:id="rId4"/>
    <sheet name="Sheet2" sheetId="47" state="hidden" r:id="rId5"/>
  </sheets>
  <externalReferences>
    <externalReference r:id="rId6"/>
  </externalReferences>
  <definedNames>
    <definedName name="_xlnm._FilterDatabase" localSheetId="0" hidden="1">'投资计划执行情况 '!$A$5:$M$114</definedName>
    <definedName name="_1_防洪减灾工程" localSheetId="0">#REF!</definedName>
    <definedName name="_1_防洪减灾工程">#REF!</definedName>
    <definedName name="_2_水资源保障工程" localSheetId="0">#REF!</definedName>
    <definedName name="_2_水资源保障工程">#REF!</definedName>
    <definedName name="_3_农田水利工程" localSheetId="0">#REF!</definedName>
    <definedName name="_3_农田水利工程">#REF!</definedName>
    <definedName name="_4_水生态保护与修复" localSheetId="0">#REF!</definedName>
    <definedName name="_4_水生态保护与修复">#REF!</definedName>
    <definedName name="_5_滩涂围垦工程" localSheetId="0">#REF!</definedName>
    <definedName name="_5_滩涂围垦工程">#REF!</definedName>
    <definedName name="_6_行业能力建设" localSheetId="0">#REF!</definedName>
    <definedName name="_6_行业能力建设">#REF!</definedName>
    <definedName name="_xlnm.Print_Area" localSheetId="0">'投资计划执行情况 '!$A$1:$K$114</definedName>
    <definedName name="_xlnm.Print_Titles" localSheetId="0">'投资计划执行情况 '!$3:$5</definedName>
    <definedName name="百强" localSheetId="0">OFFSET(#REF!,MATCH([1]投入表2!$A1,#REF!,0)-1,,COUNTIF(#REF!,[1]投入表2!$A1))</definedName>
    <definedName name="百强">OFFSET(#REF!,MATCH([1]投入表2!$A1,#REF!,0)-1,,COUNTIF(#REF!,[1]投入表2!$A1))</definedName>
    <definedName name="成果3" localSheetId="0">#REF!</definedName>
    <definedName name="成果3">#REF!</definedName>
    <definedName name="额" localSheetId="0">#REF!</definedName>
    <definedName name="额">#REF!</definedName>
    <definedName name="二级" localSheetId="0">#REF!</definedName>
    <definedName name="二级">#REF!</definedName>
    <definedName name="发" localSheetId="0">#REF!</definedName>
    <definedName name="发">#REF!</definedName>
    <definedName name="分项目类型" localSheetId="0">OFFSET(#REF!,MATCH([1]投入表2!$A1,#REF!,0)-1,,COUNTIF(#REF!,[1]投入表2!$A1))</definedName>
    <definedName name="分项目类型">OFFSET(#REF!,MATCH([1]投入表2!$A1,#REF!,0)-1,,COUNTIF(#REF!,[1]投入表2!$A1))</definedName>
    <definedName name="项目类型" localSheetId="0">#REF!</definedName>
    <definedName name="项目类型">#REF!</definedName>
    <definedName name="_xlnm._FilterDatabase" localSheetId="1" hidden="1">'海塘安澜等重大水利项目投资 (总表)'!$A$4:$XEE$149</definedName>
    <definedName name="_xlnm.Print_Area" localSheetId="1">'海塘安澜等重大水利项目投资 (总表)'!$A$1:$J$148</definedName>
    <definedName name="_xlnm.Print_Titles" localSheetId="1">'海塘安澜等重大水利项目投资 (总表)'!$4:$5</definedName>
    <definedName name="额" localSheetId="1">#REF!</definedName>
    <definedName name="发" localSheetId="1">#REF!</definedName>
    <definedName name="_1_防洪减灾工程" localSheetId="2">#REF!</definedName>
    <definedName name="_2_水资源保障工程" localSheetId="2">#REF!</definedName>
    <definedName name="_3_农田水利工程" localSheetId="2">#REF!</definedName>
    <definedName name="_4_水生态保护与修复" localSheetId="2">#REF!</definedName>
    <definedName name="_5_滩涂围垦工程" localSheetId="2">#REF!</definedName>
    <definedName name="_6_行业能力建设" localSheetId="2">#REF!</definedName>
    <definedName name="_xlnm._FilterDatabase" localSheetId="2" hidden="1">'海塘安澜等重大水利项目前期（总表）'!$A$3:$H$125</definedName>
    <definedName name="_xlnm.Print_Area" localSheetId="2">'海塘安澜等重大水利项目前期（总表）'!$A$1:$H$125</definedName>
    <definedName name="_xlnm.Print_Titles" localSheetId="2">'海塘安澜等重大水利项目前期（总表）'!$3:$3</definedName>
    <definedName name="百强" localSheetId="2">OFFSET(#REF!,MATCH(#REF!,#REF!,0)-1,,COUNTIF(#REF!,#REF!))</definedName>
    <definedName name="成果3" localSheetId="2">#REF!</definedName>
    <definedName name="额" localSheetId="2">#REF!</definedName>
    <definedName name="二级" localSheetId="2">#REF!</definedName>
    <definedName name="发" localSheetId="2">#REF!</definedName>
    <definedName name="分项目类型" localSheetId="2">OFFSET(#REF!,MATCH(#REF!,#REF!,0)-1,,COUNTIF(#REF!,#REF!))</definedName>
    <definedName name="项目类型" localSheetId="2">#REF!</definedName>
  </definedNames>
  <calcPr calcId="144525"/>
</workbook>
</file>

<file path=xl/sharedStrings.xml><?xml version="1.0" encoding="utf-8"?>
<sst xmlns="http://schemas.openxmlformats.org/spreadsheetml/2006/main" count="1872" uniqueCount="520">
  <si>
    <t>附件1</t>
  </si>
  <si>
    <r>
      <rPr>
        <sz val="18"/>
        <color theme="1"/>
        <rFont val="Times New Roman"/>
        <charset val="134"/>
      </rPr>
      <t>2021</t>
    </r>
    <r>
      <rPr>
        <sz val="18"/>
        <color theme="1"/>
        <rFont val="方正小标宋简体"/>
        <charset val="134"/>
      </rPr>
      <t>年市县（市、区）年度投资计划完成情况</t>
    </r>
  </si>
  <si>
    <t>序号</t>
  </si>
  <si>
    <t>市、县（市、区）</t>
  </si>
  <si>
    <t>年度投资计划及完成情况</t>
  </si>
  <si>
    <r>
      <rPr>
        <sz val="11"/>
        <rFont val="Times New Roman"/>
        <charset val="134"/>
      </rPr>
      <t>2021</t>
    </r>
    <r>
      <rPr>
        <sz val="11"/>
        <rFont val="方正小标宋简体"/>
        <charset val="134"/>
      </rPr>
      <t>年中央投资计划及完成情况</t>
    </r>
  </si>
  <si>
    <r>
      <rPr>
        <sz val="11"/>
        <rFont val="方正小标宋简体"/>
        <charset val="134"/>
      </rPr>
      <t>年度</t>
    </r>
    <r>
      <rPr>
        <sz val="11"/>
        <rFont val="Times New Roman"/>
        <charset val="134"/>
      </rPr>
      <t xml:space="preserve">
</t>
    </r>
    <r>
      <rPr>
        <sz val="11"/>
        <rFont val="方正小标宋简体"/>
        <charset val="134"/>
      </rPr>
      <t>目标</t>
    </r>
  </si>
  <si>
    <r>
      <rPr>
        <sz val="11"/>
        <rFont val="Times New Roman"/>
        <charset val="134"/>
      </rPr>
      <t>1~11</t>
    </r>
    <r>
      <rPr>
        <sz val="11"/>
        <rFont val="方正小标宋简体"/>
        <charset val="134"/>
      </rPr>
      <t>月完成投资</t>
    </r>
  </si>
  <si>
    <r>
      <rPr>
        <sz val="11"/>
        <rFont val="Times New Roman"/>
        <charset val="134"/>
      </rPr>
      <t>1~11</t>
    </r>
    <r>
      <rPr>
        <sz val="11"/>
        <rFont val="方正小标宋简体"/>
        <charset val="134"/>
      </rPr>
      <t>月完成投资率</t>
    </r>
  </si>
  <si>
    <r>
      <rPr>
        <sz val="11"/>
        <rFont val="方正小标宋简体"/>
        <charset val="134"/>
      </rPr>
      <t>投资</t>
    </r>
    <r>
      <rPr>
        <sz val="11"/>
        <rFont val="Times New Roman"/>
        <charset val="134"/>
      </rPr>
      <t xml:space="preserve">
</t>
    </r>
    <r>
      <rPr>
        <sz val="11"/>
        <rFont val="方正小标宋简体"/>
        <charset val="134"/>
      </rPr>
      <t>计划</t>
    </r>
  </si>
  <si>
    <r>
      <rPr>
        <sz val="11"/>
        <rFont val="方正小标宋简体"/>
        <charset val="134"/>
      </rPr>
      <t>中央</t>
    </r>
    <r>
      <rPr>
        <sz val="11"/>
        <rFont val="Times New Roman"/>
        <charset val="134"/>
      </rPr>
      <t xml:space="preserve">
</t>
    </r>
    <r>
      <rPr>
        <sz val="11"/>
        <rFont val="方正小标宋简体"/>
        <charset val="134"/>
      </rPr>
      <t>资金</t>
    </r>
  </si>
  <si>
    <t>完成投资计划</t>
  </si>
  <si>
    <t>完成中央资金</t>
  </si>
  <si>
    <t>投资
计划
完成率</t>
  </si>
  <si>
    <t>中央
资金
完成率</t>
  </si>
  <si>
    <t>亿元</t>
  </si>
  <si>
    <t>万元</t>
  </si>
  <si>
    <t>总计</t>
  </si>
  <si>
    <t>省本级</t>
  </si>
  <si>
    <t>/</t>
  </si>
  <si>
    <t>一</t>
  </si>
  <si>
    <t>杭州市</t>
  </si>
  <si>
    <t>杭州市本级</t>
  </si>
  <si>
    <t>萧山区</t>
  </si>
  <si>
    <t>余杭区</t>
  </si>
  <si>
    <t>富阳区</t>
  </si>
  <si>
    <t>桐庐县</t>
  </si>
  <si>
    <t>临安区</t>
  </si>
  <si>
    <t>建德市</t>
  </si>
  <si>
    <t>淳安县</t>
  </si>
  <si>
    <t>二</t>
  </si>
  <si>
    <t>宁波市</t>
  </si>
  <si>
    <t>宁波市本级</t>
  </si>
  <si>
    <t>海曙区</t>
  </si>
  <si>
    <t>江北区</t>
  </si>
  <si>
    <t>镇海区</t>
  </si>
  <si>
    <t>北仑区</t>
  </si>
  <si>
    <t>鄞州区</t>
  </si>
  <si>
    <t>奉化区</t>
  </si>
  <si>
    <t>余姚市</t>
  </si>
  <si>
    <t>慈溪市</t>
  </si>
  <si>
    <t>宁海县</t>
  </si>
  <si>
    <t>象山县</t>
  </si>
  <si>
    <t>三</t>
  </si>
  <si>
    <t>温州市</t>
  </si>
  <si>
    <t>温州市本级</t>
  </si>
  <si>
    <t>鹿城区</t>
  </si>
  <si>
    <t>瓯海区</t>
  </si>
  <si>
    <t>龙湾区</t>
  </si>
  <si>
    <t>洞头区</t>
  </si>
  <si>
    <t>乐清市</t>
  </si>
  <si>
    <t>瑞安市</t>
  </si>
  <si>
    <t>永嘉县</t>
  </si>
  <si>
    <t>平阳县</t>
  </si>
  <si>
    <t>苍南县</t>
  </si>
  <si>
    <t>文成县</t>
  </si>
  <si>
    <t>泰顺县</t>
  </si>
  <si>
    <t>龙港市</t>
  </si>
  <si>
    <t>四</t>
  </si>
  <si>
    <t>嘉兴市</t>
  </si>
  <si>
    <t>嘉兴市本级</t>
  </si>
  <si>
    <t>南湖区</t>
  </si>
  <si>
    <t>秀洲区</t>
  </si>
  <si>
    <t>海宁市</t>
  </si>
  <si>
    <t>平湖市</t>
  </si>
  <si>
    <t>桐乡市</t>
  </si>
  <si>
    <t>嘉善县</t>
  </si>
  <si>
    <t>海盐县</t>
  </si>
  <si>
    <t>五</t>
  </si>
  <si>
    <t>湖州市</t>
  </si>
  <si>
    <t>湖州市本级</t>
  </si>
  <si>
    <t>吴兴区</t>
  </si>
  <si>
    <t>南浔区</t>
  </si>
  <si>
    <t>德清县</t>
  </si>
  <si>
    <t>安吉县</t>
  </si>
  <si>
    <t>长兴县</t>
  </si>
  <si>
    <t>六</t>
  </si>
  <si>
    <t>绍兴市</t>
  </si>
  <si>
    <t>绍兴市本级</t>
  </si>
  <si>
    <t>越城区</t>
  </si>
  <si>
    <t>柯桥区</t>
  </si>
  <si>
    <t>上虞区</t>
  </si>
  <si>
    <t>诸暨市</t>
  </si>
  <si>
    <t>嵊州市</t>
  </si>
  <si>
    <t>新昌县</t>
  </si>
  <si>
    <t>七</t>
  </si>
  <si>
    <t>金华市</t>
  </si>
  <si>
    <t>金华市本级</t>
  </si>
  <si>
    <t>婺城区</t>
  </si>
  <si>
    <t>金东区</t>
  </si>
  <si>
    <t>兰溪市</t>
  </si>
  <si>
    <t>东阳市</t>
  </si>
  <si>
    <t>义乌市</t>
  </si>
  <si>
    <t>永康市</t>
  </si>
  <si>
    <t>浦江县</t>
  </si>
  <si>
    <t>武义县</t>
  </si>
  <si>
    <t>磐安县</t>
  </si>
  <si>
    <t>八</t>
  </si>
  <si>
    <t>衢州市</t>
  </si>
  <si>
    <t>衢州市本级</t>
  </si>
  <si>
    <t>柯城区</t>
  </si>
  <si>
    <t>衢江区</t>
  </si>
  <si>
    <t>江山市</t>
  </si>
  <si>
    <t>龙游县</t>
  </si>
  <si>
    <t>常山县</t>
  </si>
  <si>
    <t>开化县</t>
  </si>
  <si>
    <t>九</t>
  </si>
  <si>
    <t>舟山市</t>
  </si>
  <si>
    <t>舟山市本级</t>
  </si>
  <si>
    <t>定海区</t>
  </si>
  <si>
    <t>普陀区</t>
  </si>
  <si>
    <t>岱山县</t>
  </si>
  <si>
    <t>嵊泗县</t>
  </si>
  <si>
    <t>十</t>
  </si>
  <si>
    <t>台州市</t>
  </si>
  <si>
    <t>台州市本级</t>
  </si>
  <si>
    <t>椒江区</t>
  </si>
  <si>
    <t>黄岩区</t>
  </si>
  <si>
    <t>路桥区</t>
  </si>
  <si>
    <t>温岭市</t>
  </si>
  <si>
    <t>临海市</t>
  </si>
  <si>
    <t>玉环市</t>
  </si>
  <si>
    <t>三门县</t>
  </si>
  <si>
    <t>天台县</t>
  </si>
  <si>
    <t>仙居县</t>
  </si>
  <si>
    <t>十一</t>
  </si>
  <si>
    <t>丽水市</t>
  </si>
  <si>
    <t>丽水市本级</t>
  </si>
  <si>
    <t>莲都区</t>
  </si>
  <si>
    <t>龙泉市</t>
  </si>
  <si>
    <t>青田县</t>
  </si>
  <si>
    <t>云和县</t>
  </si>
  <si>
    <t>庆元县</t>
  </si>
  <si>
    <t>缙云县</t>
  </si>
  <si>
    <t>遂昌县</t>
  </si>
  <si>
    <t>松阳县</t>
  </si>
  <si>
    <t>景宁县</t>
  </si>
  <si>
    <t>备注：省级资金包括消化调度资金</t>
  </si>
  <si>
    <t>附件2</t>
  </si>
  <si>
    <r>
      <rPr>
        <sz val="18"/>
        <rFont val="Times New Roman"/>
        <charset val="134"/>
      </rPr>
      <t>2021</t>
    </r>
    <r>
      <rPr>
        <sz val="18"/>
        <rFont val="方正小标宋简体"/>
        <charset val="134"/>
      </rPr>
      <t>年海塘安澜等重大水利项目进展情况表（建设类）</t>
    </r>
  </si>
  <si>
    <t>单位：万元</t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</si>
  <si>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</si>
  <si>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市</t>
    </r>
  </si>
  <si>
    <t>县（市、区）</t>
  </si>
  <si>
    <r>
      <rPr>
        <b/>
        <sz val="10"/>
        <rFont val="宋体"/>
        <charset val="134"/>
      </rPr>
      <t>项目名称</t>
    </r>
  </si>
  <si>
    <r>
      <rPr>
        <b/>
        <sz val="10"/>
        <rFont val="宋体"/>
        <charset val="134"/>
      </rPr>
      <t>总投资</t>
    </r>
  </si>
  <si>
    <r>
      <rPr>
        <b/>
        <sz val="10"/>
        <rFont val="宋体"/>
        <charset val="134"/>
      </rPr>
      <t>截至</t>
    </r>
    <r>
      <rPr>
        <b/>
        <sz val="10"/>
        <rFont val="Times New Roman"/>
        <charset val="134"/>
      </rPr>
      <t>2020</t>
    </r>
    <r>
      <rPr>
        <b/>
        <sz val="10"/>
        <rFont val="宋体"/>
        <charset val="134"/>
      </rPr>
      <t>年底累计完成投资</t>
    </r>
  </si>
  <si>
    <r>
      <rPr>
        <b/>
        <sz val="10"/>
        <rFont val="Times New Roman"/>
        <charset val="134"/>
      </rPr>
      <t>2021</t>
    </r>
    <r>
      <rPr>
        <b/>
        <sz val="10"/>
        <rFont val="宋体"/>
        <charset val="134"/>
      </rPr>
      <t>年计划</t>
    </r>
  </si>
  <si>
    <r>
      <rPr>
        <b/>
        <sz val="10"/>
        <rFont val="宋体"/>
        <charset val="134"/>
      </rPr>
      <t>年度目标</t>
    </r>
  </si>
  <si>
    <r>
      <rPr>
        <b/>
        <sz val="10"/>
        <rFont val="Times New Roman"/>
        <charset val="134"/>
      </rPr>
      <t>1-11</t>
    </r>
    <r>
      <rPr>
        <b/>
        <sz val="10"/>
        <rFont val="宋体"/>
        <charset val="134"/>
      </rPr>
      <t>月计划目标</t>
    </r>
  </si>
  <si>
    <r>
      <rPr>
        <b/>
        <sz val="10"/>
        <rFont val="Times New Roman"/>
        <charset val="134"/>
      </rPr>
      <t>1-11</t>
    </r>
    <r>
      <rPr>
        <b/>
        <sz val="10"/>
        <rFont val="宋体"/>
        <charset val="134"/>
      </rPr>
      <t>月完成投资</t>
    </r>
  </si>
  <si>
    <r>
      <rPr>
        <b/>
        <sz val="10"/>
        <rFont val="宋体"/>
        <charset val="134"/>
      </rPr>
      <t>进展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情况</t>
    </r>
  </si>
  <si>
    <t>合                   计</t>
  </si>
  <si>
    <t>杭州</t>
  </si>
  <si>
    <t>市本级</t>
  </si>
  <si>
    <t>扩大杭嘉湖南排工程（八堡泵站）</t>
  </si>
  <si>
    <t>正常</t>
  </si>
  <si>
    <t>杭州市大江东片外排工程-东湖防洪调蓄湖</t>
  </si>
  <si>
    <t>西湖区铜鉴湖防洪排涝调蓄工程</t>
  </si>
  <si>
    <t>青山水库防洪能力提升工程</t>
  </si>
  <si>
    <t>萧山区浦阳江治理工程</t>
  </si>
  <si>
    <r>
      <rPr>
        <sz val="10"/>
        <rFont val="宋体"/>
        <charset val="134"/>
      </rPr>
      <t>严重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滞后</t>
    </r>
  </si>
  <si>
    <t>富阳区富春江治理工程</t>
  </si>
  <si>
    <t>富阳区北支江综合整治工程</t>
  </si>
  <si>
    <t>临安区双溪口水库工程</t>
  </si>
  <si>
    <t>临安区青山湖综合治理保护工程-库区整治工程</t>
  </si>
  <si>
    <t>富春江干堤加固二期工程</t>
  </si>
  <si>
    <t>富春江干堤加固三期工程</t>
  </si>
  <si>
    <t>宁波</t>
  </si>
  <si>
    <t>宁波杭州湾新区海塘安澜工程</t>
  </si>
  <si>
    <t>宁波大榭开发区海塘安澜工程</t>
  </si>
  <si>
    <t>宁波市鄞奉平原排涝二期工程</t>
  </si>
  <si>
    <t>宁波至杭州湾新区引水工程</t>
  </si>
  <si>
    <t>宁波市清水环通工程</t>
  </si>
  <si>
    <t>宁波市北仑区海塘安澜工程</t>
  </si>
  <si>
    <t>宁波市鄞州区海塘安澜工程</t>
  </si>
  <si>
    <t>滞后</t>
  </si>
  <si>
    <t>宁波市镇海区海塘安澜工程</t>
  </si>
  <si>
    <t>宁波市奉化区海塘安澜工程</t>
  </si>
  <si>
    <t>宁波市葛岙水库工程</t>
  </si>
  <si>
    <t>余姚市扩大北排工程</t>
  </si>
  <si>
    <t>余姚市姚江上游西分工程</t>
  </si>
  <si>
    <t>慈溪市海塘安澜工程</t>
  </si>
  <si>
    <t>慈溪市北排工程</t>
  </si>
  <si>
    <t>宁海县海塘安澜工程</t>
  </si>
  <si>
    <t>象山县海塘安澜工程</t>
  </si>
  <si>
    <t>温州</t>
  </si>
  <si>
    <t>温州市瓯江引水工程</t>
  </si>
  <si>
    <t>温州市鹿城区七都岛西段标准堤加固工程</t>
  </si>
  <si>
    <t>温州市温瑞平原西片排涝工程</t>
  </si>
  <si>
    <t>温州市温瑞平原西片排涝工程（仙湖调蓄工程）</t>
  </si>
  <si>
    <t>温州市龙湾区瓯江标准海塘提升改造工程（南口大桥至海滨围垦段）</t>
  </si>
  <si>
    <t>温州市温瑞平原东片排涝工程</t>
  </si>
  <si>
    <t>经开区</t>
  </si>
  <si>
    <t>温州市洞头区陆域引调水工程</t>
  </si>
  <si>
    <t>乐清市海塘加固工程（清江、新山川、镇浦段海塘）</t>
  </si>
  <si>
    <t>乐清市乐柳虹平原排涝工程（一期）</t>
  </si>
  <si>
    <t>瑞安市滨江城防东延伸一期A段除险加固及生态修复工程</t>
  </si>
  <si>
    <t>瑞安市温瑞平原南部排涝工程（一期）</t>
  </si>
  <si>
    <t>瑞安市飞云江治理二期工程（桐田段）</t>
  </si>
  <si>
    <t>永嘉县瓯北三江标准堤工程</t>
  </si>
  <si>
    <t>永嘉县瓯北标准堤（新桥段、罗浮段）加固提升工程</t>
  </si>
  <si>
    <t>永嘉县三江标准堤闸泵配套工程</t>
  </si>
  <si>
    <t>乌牛溪（永乐河）治理工程</t>
  </si>
  <si>
    <t>平阳县鳌江标准堤（钱仓、东江段）加固工程</t>
  </si>
  <si>
    <t>平阳县水头南湖分洪工程</t>
  </si>
  <si>
    <t>鳌江干流治理水头段防洪带溪右岸闭合抢先应急工程</t>
  </si>
  <si>
    <t>泰顺县樟嫩梓水库及供水工程</t>
  </si>
  <si>
    <t>苍南县海塘安澜工程（南片海塘）</t>
  </si>
  <si>
    <t>苍南县江南垟平原骨干排涝工程</t>
  </si>
  <si>
    <t>温州市江西垟平原排涝工程（一期）</t>
  </si>
  <si>
    <t>温州市江西垟平原排涝工程（二期）</t>
  </si>
  <si>
    <t>龙港市新美洲垃圾场段海塘生态修复工程</t>
  </si>
  <si>
    <t>湖州</t>
  </si>
  <si>
    <t>苕溪清水入湖河道整治后续工程（开发区段）</t>
  </si>
  <si>
    <t>市本级
德清县
安吉县
长兴县</t>
  </si>
  <si>
    <t>苕溪清水入湖河道整治后续工程（市直管、德清、安吉、长兴段）</t>
  </si>
  <si>
    <t>湖州市太嘉河及杭嘉湖环湖河道整治后续工程</t>
  </si>
  <si>
    <t>市本级
长兴县</t>
  </si>
  <si>
    <t>环湖大堤（浙江段）后续工程</t>
  </si>
  <si>
    <t>安吉两库引水工程</t>
  </si>
  <si>
    <t>杭嘉湖北排通道后续工程（南浔段）</t>
  </si>
  <si>
    <t>德清县东苕溪湘溪片中小流域综合治理工程</t>
  </si>
  <si>
    <t>嘉兴</t>
  </si>
  <si>
    <t>扩大杭嘉湖南排工程（嘉兴段）</t>
  </si>
  <si>
    <t>嘉兴市域外配水工程（杭州方向）</t>
  </si>
  <si>
    <t>嘉兴市北部湖荡整治及河湖连通工程（嘉善县）</t>
  </si>
  <si>
    <t>青嘉蓝色珠链工程嘉善试验段</t>
  </si>
  <si>
    <t>扩大杭嘉湖南排南台头排涝后续工程</t>
  </si>
  <si>
    <t>海盐县东段围涂标准海塘二期工程（海堤部分)</t>
  </si>
  <si>
    <t>海宁市百里钱塘综合整治提升工程一期（盐仓段）</t>
  </si>
  <si>
    <t>绍兴</t>
  </si>
  <si>
    <t>曹娥江大闸维修加固工程</t>
  </si>
  <si>
    <t>绍兴袍江片东入曹娥江排涝工程</t>
  </si>
  <si>
    <t>马山闸强排及配套河道工程</t>
  </si>
  <si>
    <t>绍兴市新三江闸排涝配套河道拓浚工程（越城片）</t>
  </si>
  <si>
    <t>绍兴市曹娥江综合整治工程</t>
  </si>
  <si>
    <t>上虞区虞东河湖综合整治工程</t>
  </si>
  <si>
    <t>上虞区崧北河综合治理工程</t>
  </si>
  <si>
    <t>诸暨市浦阳江排涝站改造工程(二期）</t>
  </si>
  <si>
    <t>诸暨市陈蔡水库加固改造工程</t>
  </si>
  <si>
    <t>嵊州市澄潭江苍岩段防洪能力提升应急工程</t>
  </si>
  <si>
    <t>金华</t>
  </si>
  <si>
    <t>金华市本级金华江治理二期工程</t>
  </si>
  <si>
    <t>金华市金兰水库加固改造工程</t>
  </si>
  <si>
    <t>乌引灌区（金华片）“十四五”续建配套与现代化改造工程</t>
  </si>
  <si>
    <t>兰溪市钱塘江堤防加固工程</t>
  </si>
  <si>
    <t>兰溪市城区防洪标准提升应急工程（西门城楼段）</t>
  </si>
  <si>
    <t>义乌市双江水利枢纽工程</t>
  </si>
  <si>
    <t>磐安县流岸水库工程</t>
  </si>
  <si>
    <t>衢州</t>
  </si>
  <si>
    <t>衢州市本级衢江治理二期工程</t>
  </si>
  <si>
    <t>衢州市西片区水系综合整治工程</t>
  </si>
  <si>
    <t>乌溪江引水工程灌区（衢州片）续建配套与现代化改造项目（2021-2025）</t>
  </si>
  <si>
    <t>衢州市柯城区常山港治理工程</t>
  </si>
  <si>
    <t>衢州市柯城区寺桥水库工程</t>
  </si>
  <si>
    <t>衢州市衢江区芝溪流域综合治理工程（一期）</t>
  </si>
  <si>
    <t>江山市江山港综合治理工程</t>
  </si>
  <si>
    <t>芳村溪流域综合治理工程</t>
  </si>
  <si>
    <t>浙江省开化水库工程</t>
  </si>
  <si>
    <t>舟山</t>
  </si>
  <si>
    <t>舟山市海塘加固工程</t>
  </si>
  <si>
    <t>舟山群岛新区定海强排工程</t>
  </si>
  <si>
    <t>舟山市大陆引水三期工程</t>
  </si>
  <si>
    <t>舟山市定海中心片区排涝提升工程（五山生态旅游带建设项目）</t>
  </si>
  <si>
    <t>舟山市普陀区海塘安澜工程（乡镇海塘）</t>
  </si>
  <si>
    <t>磨心水库及河库联网工程</t>
  </si>
  <si>
    <t>嵊泗县大陆（小洋山）引水工程</t>
  </si>
  <si>
    <t>台州</t>
  </si>
  <si>
    <t>台州市循环经济产业集聚区海塘提升工程</t>
  </si>
  <si>
    <t>台州市朱溪水库工程</t>
  </si>
  <si>
    <t>台州市引水工程</t>
  </si>
  <si>
    <t>台州市永宁江闸强排工程（一期）</t>
  </si>
  <si>
    <t>黄岩区佛岭水库除险加固工程</t>
  </si>
  <si>
    <t>台州市路桥区海塘安澜工程</t>
  </si>
  <si>
    <t>台州市路桥区青龙浦排涝工程</t>
  </si>
  <si>
    <t>临海市大田平原排涝二期工程（外排段）</t>
  </si>
  <si>
    <t>临海市东部平原排涝工程（一期）</t>
  </si>
  <si>
    <t>温岭市南排工程</t>
  </si>
  <si>
    <t>玉环市海塘安澜工程（礁门、长屿、鲜迭海塘）</t>
  </si>
  <si>
    <t>玉环市海堤安全生态建设工程（五门塘、太平塘、鲜迭大坝）</t>
  </si>
  <si>
    <t>开工准备</t>
  </si>
  <si>
    <t>台州市南部湾区引水工程</t>
  </si>
  <si>
    <t>玉环市漩门湾拓浚扩排工程</t>
  </si>
  <si>
    <t>台州市椒江治理工程（天台始丰溪段）</t>
  </si>
  <si>
    <t>仙居县永安溪综合治理与生态修复二期工程</t>
  </si>
  <si>
    <t>三门县海塘加固工程</t>
  </si>
  <si>
    <t>三门县东屏水库工程</t>
  </si>
  <si>
    <t>丽水</t>
  </si>
  <si>
    <t>丽水市滩坑引水工程</t>
  </si>
  <si>
    <t>龙泉市梅溪、八都溪、岩樟溪流域综合治理工程</t>
  </si>
  <si>
    <t>龙泉市瑞垟引水工程</t>
  </si>
  <si>
    <t>竹垟一级水库及供水工程</t>
  </si>
  <si>
    <t>青田县瓯江治理二期工程</t>
  </si>
  <si>
    <t>青田县小溪水利枢纽工程</t>
  </si>
  <si>
    <t>浮云溪流域综合治理工程</t>
  </si>
  <si>
    <t>云和县龙泉溪治理二期工程</t>
  </si>
  <si>
    <t>庆元县兰溪桥水库扩建工程</t>
  </si>
  <si>
    <t>松源溪流域综合治理工程</t>
  </si>
  <si>
    <t>缙云县好溪流域综合治理工程</t>
  </si>
  <si>
    <t>缙云县潜明水库引水工程</t>
  </si>
  <si>
    <t>遂昌县清水源水库工程</t>
  </si>
  <si>
    <t>松阳县松阴溪流域河流综合治理项目（干流）</t>
  </si>
  <si>
    <t>景宁县金村水库及供水工程</t>
  </si>
  <si>
    <t>景宁县小溪流域综合治理工程（一期）</t>
  </si>
  <si>
    <t>钱塘江中心</t>
  </si>
  <si>
    <t>钱塘江北岸秧田庙至塔山坝段海塘工程（堤脚部分）</t>
  </si>
  <si>
    <t>附件3</t>
  </si>
  <si>
    <t>2021年海塘安澜等重大水利项目进展情况表（前期类）</t>
  </si>
  <si>
    <r>
      <rPr>
        <b/>
        <sz val="10"/>
        <color theme="1"/>
        <rFont val="宋体"/>
        <charset val="134"/>
      </rPr>
      <t>序号</t>
    </r>
  </si>
  <si>
    <t>市</t>
  </si>
  <si>
    <r>
      <rPr>
        <b/>
        <sz val="10"/>
        <color theme="1"/>
        <rFont val="宋体"/>
        <charset val="134"/>
      </rPr>
      <t>县（市、区）</t>
    </r>
  </si>
  <si>
    <r>
      <rPr>
        <b/>
        <sz val="10"/>
        <color theme="1"/>
        <rFont val="宋体"/>
        <charset val="134"/>
      </rPr>
      <t>项目名称</t>
    </r>
  </si>
  <si>
    <r>
      <rPr>
        <b/>
        <sz val="10"/>
        <color theme="1"/>
        <rFont val="宋体"/>
        <charset val="134"/>
      </rPr>
      <t>规划投资</t>
    </r>
    <r>
      <rPr>
        <b/>
        <sz val="10"/>
        <color theme="1"/>
        <rFont val="Times New Roman"/>
        <charset val="134"/>
      </rPr>
      <t>(</t>
    </r>
    <r>
      <rPr>
        <b/>
        <sz val="10"/>
        <color theme="1"/>
        <rFont val="宋体"/>
        <charset val="134"/>
      </rPr>
      <t>亿元</t>
    </r>
    <r>
      <rPr>
        <b/>
        <sz val="10"/>
        <color theme="1"/>
        <rFont val="Times New Roman"/>
        <charset val="134"/>
      </rPr>
      <t>)</t>
    </r>
  </si>
  <si>
    <r>
      <rPr>
        <b/>
        <sz val="10"/>
        <color theme="1"/>
        <rFont val="宋体"/>
        <charset val="134"/>
      </rPr>
      <t>年度目标</t>
    </r>
  </si>
  <si>
    <r>
      <rPr>
        <b/>
        <sz val="10"/>
        <color theme="1"/>
        <rFont val="宋体"/>
        <charset val="134"/>
      </rPr>
      <t>截至</t>
    </r>
    <r>
      <rPr>
        <b/>
        <sz val="10"/>
        <color theme="1"/>
        <rFont val="Times New Roman"/>
        <charset val="134"/>
      </rPr>
      <t>11</t>
    </r>
    <r>
      <rPr>
        <b/>
        <sz val="10"/>
        <color theme="1"/>
        <rFont val="宋体"/>
        <charset val="134"/>
      </rPr>
      <t>月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宋体"/>
        <charset val="134"/>
      </rPr>
      <t>完成进度</t>
    </r>
  </si>
  <si>
    <r>
      <rPr>
        <b/>
        <sz val="10"/>
        <color theme="1"/>
        <rFont val="宋体"/>
        <charset val="134"/>
      </rPr>
      <t>进展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宋体"/>
        <charset val="134"/>
      </rPr>
      <t>情况</t>
    </r>
  </si>
  <si>
    <t>1-11月
目标</t>
  </si>
  <si>
    <t>3月</t>
  </si>
  <si>
    <t>海塘安澜千亿工程</t>
  </si>
  <si>
    <t>杭州市萧围西线（一工段至四工段）提标加固工程</t>
  </si>
  <si>
    <t>完成可研审批</t>
  </si>
  <si>
    <t>可研已审，景观概念方案编制</t>
  </si>
  <si>
    <t>杭州市本级海塘安澜工程（上泗南北大塘）</t>
  </si>
  <si>
    <t>二期完成项建受理，可研已审</t>
  </si>
  <si>
    <t>杭州市本级海塘安澜工程（三堡船闸段海塘）</t>
  </si>
  <si>
    <t>编制项建、可研</t>
  </si>
  <si>
    <t>对接可研审批</t>
  </si>
  <si>
    <t>杭州市本级海塘安澜工程（珊瑚沙海塘）</t>
  </si>
  <si>
    <t>完成项建受理、可研审查</t>
  </si>
  <si>
    <t>完成可研审查</t>
  </si>
  <si>
    <t>杭州市萧山区海塘安澜工程（七甲船闸至赭山湾闸段海塘）</t>
  </si>
  <si>
    <t>前期报告编制尚未开展</t>
  </si>
  <si>
    <t>余姚市海塘安澜工程</t>
  </si>
  <si>
    <t>完成问题海塘等前期工作</t>
  </si>
  <si>
    <t>编制问题海塘项建、可研</t>
  </si>
  <si>
    <t>开展问题海塘等前期报告编制</t>
  </si>
  <si>
    <t>温州瓯江口产业集聚区海塘安澜工程（浅滩二期生态堤）</t>
  </si>
  <si>
    <t>温州市鹿城区海塘安澜工程（仰义塘）</t>
  </si>
  <si>
    <t>开展规划选址和土地预审</t>
  </si>
  <si>
    <t>温州市龙湾区海塘安澜工程（蒲州水闸至炮台山段）</t>
  </si>
  <si>
    <t>温州市龙湾区海塘安澜工程（炮台山至龙江路段海塘）</t>
  </si>
  <si>
    <t>编制项建</t>
  </si>
  <si>
    <t>温州市龙湾区海塘安澜工程（龙江路至南口大桥段海塘）</t>
  </si>
  <si>
    <t>完成可研编制</t>
  </si>
  <si>
    <t>乐清市海塘安澜工程（港区海塘）</t>
  </si>
  <si>
    <t>乐清市海塘安澜工程（中心区海塘）</t>
  </si>
  <si>
    <t>乐清市海塘安澜工程（翁垟等海塘）</t>
  </si>
  <si>
    <t>瑞安市海塘安澜工程（丁山二期海塘）</t>
  </si>
  <si>
    <t>瑞安市海塘安澜工程（阁巷围区海塘）</t>
  </si>
  <si>
    <t>瑞安市海塘安澜工程（飞云江北岸下埠至上望段海塘）</t>
  </si>
  <si>
    <t>前期报告编制
招标准备</t>
  </si>
  <si>
    <t>瑞安市海塘安澜工程（滨江城防东延伸段海塘）</t>
  </si>
  <si>
    <t>永嘉县海塘安澜工程（乌牛堤）</t>
  </si>
  <si>
    <t>平阳县海塘安澜工程（宋埠西湾海塘）</t>
  </si>
  <si>
    <t>平阳县鳌江标准堤（下厂段、下埠水闸、雁门水闸）加固工程</t>
  </si>
  <si>
    <t>苍南县海塘安澜工程（北片海塘）</t>
  </si>
  <si>
    <t>未正式委托前期报告编制</t>
  </si>
  <si>
    <t>龙港市海塘安澜工程（双龙汇龙段海塘）</t>
  </si>
  <si>
    <t>龙港市舥艚渔港海塘加固工程</t>
  </si>
  <si>
    <t>嘉兴港区海塘安澜工程（汤山片海塘）</t>
  </si>
  <si>
    <t>嘉兴港区海塘安澜工程（乍浦港三期至山湾段海塘）</t>
  </si>
  <si>
    <t>完成申请报告核准</t>
  </si>
  <si>
    <t>尚未正式委托申请报告编制</t>
  </si>
  <si>
    <t>编制申请报告</t>
  </si>
  <si>
    <t>海宁市百里钱塘综合整治提升工程二期（尖山段海塘）</t>
  </si>
  <si>
    <t>平湖市海塘安澜工程（白沙湾至水口段海塘）</t>
  </si>
  <si>
    <t>尚未委托前期报告编制</t>
  </si>
  <si>
    <t>开展土地预审和规划选址</t>
  </si>
  <si>
    <t>平湖市海塘安澜工程（嘉兴独山煤炭中转码头海塘）</t>
  </si>
  <si>
    <t>尚未委托申请报告编制</t>
  </si>
  <si>
    <t>海盐县海塘安澜工程（长山至杨柳山段海塘）</t>
  </si>
  <si>
    <t>绍兴市本级海塘安澜工程（曹娥江大闸段）</t>
  </si>
  <si>
    <t>完成项建受理、可研编制</t>
  </si>
  <si>
    <t>完成项建受理</t>
  </si>
  <si>
    <t>绍兴市越城区海塘安澜工程</t>
  </si>
  <si>
    <t>绍兴市柯桥区海塘安澜工程</t>
  </si>
  <si>
    <t>绍兴市上虞区海塘安澜工程</t>
  </si>
  <si>
    <t>舟山市本级海塘安澜工程（新城片海塘）</t>
  </si>
  <si>
    <t>舟山市本级海塘安澜工程（普朱片海塘）</t>
  </si>
  <si>
    <t>舟山市海洋集聚区海塘安澜工程</t>
  </si>
  <si>
    <t>舟山市定海区海塘安澜工程（洋螺、锡丈等海塘）</t>
  </si>
  <si>
    <t>可研已审</t>
  </si>
  <si>
    <t>舟山市定海区海塘安澜工程（金塘片海塘）</t>
  </si>
  <si>
    <t>舟山市定海区海塘安澜工程（本岛西北片海塘）</t>
  </si>
  <si>
    <t>岱山县海塘安澜工程（城防海塘）</t>
  </si>
  <si>
    <t>完成项建受理，可研审查</t>
  </si>
  <si>
    <t>岱山县海塘安澜工程（秀山、长涂片海塘）</t>
  </si>
  <si>
    <t>岱山县海塘安澜工程（黄泽山海塘）</t>
  </si>
  <si>
    <t>岱山县海塘安澜工程（鱼山岛海塘）</t>
  </si>
  <si>
    <t>嵊泗县海塘安澜工程</t>
  </si>
  <si>
    <t>椒江区海塘安澜工程（台电厂海塘）</t>
  </si>
  <si>
    <t>项目申请报告编制</t>
  </si>
  <si>
    <t>椒江区海塘安澜工程（山东十塘）</t>
  </si>
  <si>
    <t>椒江区海塘安澜工程（江南、城西段海塘）</t>
  </si>
  <si>
    <t>椒江区海塘安澜工程（椒北片海塘）</t>
  </si>
  <si>
    <t>椒江区海塘安澜工程（城区东段、外沙海塘）</t>
  </si>
  <si>
    <t>黄岩区海塘安澜工程（椒江黄岩段海塘）</t>
  </si>
  <si>
    <t>临海市海塘安澜工程（南洋涂海塘）</t>
  </si>
  <si>
    <t>临海市海塘安澜工程（南洋海塘）</t>
  </si>
  <si>
    <t>完成除险加固审批</t>
  </si>
  <si>
    <t>可研编制</t>
  </si>
  <si>
    <t>完成除险加固审查</t>
  </si>
  <si>
    <t>临海市海塘安澜工程（桃渚、涌泉片海塘）</t>
  </si>
  <si>
    <t>温岭市海塘安澜工程（东部海塘）</t>
  </si>
  <si>
    <t>完成项建书受理、可研审查</t>
  </si>
  <si>
    <t>钱塘江西江塘闻堰段海塘提标加固工程</t>
  </si>
  <si>
    <t>钱塘江北岸海塘安澜工程（老盐仓至尖山段海塘）</t>
  </si>
  <si>
    <t>完成项建受理，力争完成可研审查</t>
  </si>
  <si>
    <t>其他重大水利项目</t>
  </si>
  <si>
    <t>扩大杭嘉湖南排后续西部通道工程</t>
  </si>
  <si>
    <t>完成项建受理，编制可研</t>
  </si>
  <si>
    <t>东苕溪防洪后续西险大塘达标加固工程</t>
  </si>
  <si>
    <t>杭州市富阳区南北渠分洪隧洞工程</t>
  </si>
  <si>
    <t>杭州市临安区里畈水库加高扩容工程</t>
  </si>
  <si>
    <t>完成可研审查、移民安置规划大纲审批</t>
  </si>
  <si>
    <t>完成可研审查，编制实物调查大纲</t>
  </si>
  <si>
    <t>开展实物调查、移民安置规划大纲编制</t>
  </si>
  <si>
    <r>
      <rPr>
        <sz val="10"/>
        <color theme="1"/>
        <rFont val="宋体"/>
        <charset val="134"/>
      </rPr>
      <t>建德市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三江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宋体"/>
        <charset val="134"/>
      </rPr>
      <t>治理提升改造工程</t>
    </r>
  </si>
  <si>
    <t>完成项建审查，可研编制</t>
  </si>
  <si>
    <t>宁海县清溪水库工程</t>
  </si>
  <si>
    <t>移民安置规划大纲已批</t>
  </si>
  <si>
    <t>乐清市大荆分洪工程</t>
  </si>
  <si>
    <t>乐清市银溪水库工程</t>
  </si>
  <si>
    <t>完成项建编制</t>
  </si>
  <si>
    <t>编制项建、规模论证报告</t>
  </si>
  <si>
    <t>乐清市乐柳虹平原排涝工程（二期）</t>
  </si>
  <si>
    <t>瑞安市六科水库工程</t>
  </si>
  <si>
    <t>完成规模论证</t>
  </si>
  <si>
    <t>项建已审</t>
  </si>
  <si>
    <t>编制规模论证报告</t>
  </si>
  <si>
    <t>瑞安市林溪水库二期工程</t>
  </si>
  <si>
    <t>温州市赵山渡引水工程渠系扩能保安工程</t>
  </si>
  <si>
    <t>瑞安市温瑞平原南部排涝工程（二期）</t>
  </si>
  <si>
    <t>编制可研</t>
  </si>
  <si>
    <t>瑞安市飞云江治理二期工程（生态岸堤）</t>
  </si>
  <si>
    <t>力争完成可研审批</t>
  </si>
  <si>
    <t>永嘉县菇溪分洪工程</t>
  </si>
  <si>
    <t>文成县西北部城乡一体化供水提升工程</t>
  </si>
  <si>
    <t>温州市江西垟平原排涝工程（三期）</t>
  </si>
  <si>
    <t>龙港市新城排涝调蓄工程</t>
  </si>
  <si>
    <t>湖州市南太湖新区启动区防洪排涝工程</t>
  </si>
  <si>
    <t>完成项建受理，可研已审</t>
  </si>
  <si>
    <t>安吉县老石坎水库加高扩容工程</t>
  </si>
  <si>
    <t>安吉县西苕溪流域综合治理工程</t>
  </si>
  <si>
    <t>一期完成可研审批</t>
  </si>
  <si>
    <t>太浦河后续工程（浙江段）</t>
  </si>
  <si>
    <t>按国家部委有关要求开展前期工作</t>
  </si>
  <si>
    <t>扩大杭嘉湖南排后续东部通道工程（南台头干河整治）</t>
  </si>
  <si>
    <t>扩大杭嘉湖南排后续东部通道工程（麻泾港整治）</t>
  </si>
  <si>
    <t>嘉兴市域外配水工程（太湖方向）</t>
  </si>
  <si>
    <t>完成专题论证</t>
  </si>
  <si>
    <t>开展专题编制</t>
  </si>
  <si>
    <t>嘉兴中心河拓浚及河湖连通工程</t>
  </si>
  <si>
    <t>力争完成土地预审</t>
  </si>
  <si>
    <t>绍兴市镜岭水库工程</t>
  </si>
  <si>
    <t>规模论证报告编制</t>
  </si>
  <si>
    <t>杭州湾南翼平原排涝及配套工程</t>
  </si>
  <si>
    <t>绍兴市柯桥区防洪排涝二期工程</t>
  </si>
  <si>
    <t>绍兴市新三江闸排涝配套河道拓浚工程（柯桥片）</t>
  </si>
  <si>
    <t>绍兴市柯桥区西小江流域综合治理工程</t>
  </si>
  <si>
    <t>诸暨市浦阳江治理三期工程</t>
  </si>
  <si>
    <t>诸暨市安华水库扩容提升工程</t>
  </si>
  <si>
    <t>嵊州市曹娥江流域防洪能力提升工程（东桥至丽湖段）</t>
  </si>
  <si>
    <t>完成受理，可研
已审</t>
  </si>
  <si>
    <t>嵊州市三溪水库工程</t>
  </si>
  <si>
    <t>完成项建受理、规模论证</t>
  </si>
  <si>
    <t>完成规划选址和土地预审</t>
  </si>
  <si>
    <t>金华市金东区金华江治理二期工程</t>
  </si>
  <si>
    <r>
      <rPr>
        <sz val="10"/>
        <color theme="1"/>
        <rFont val="宋体"/>
        <charset val="134"/>
      </rPr>
      <t>兰溪市</t>
    </r>
    <r>
      <rPr>
        <sz val="10"/>
        <color theme="1"/>
        <rFont val="宋体"/>
        <charset val="134"/>
      </rPr>
      <t>“</t>
    </r>
    <r>
      <rPr>
        <sz val="10"/>
        <color theme="1"/>
        <rFont val="宋体"/>
        <charset val="134"/>
      </rPr>
      <t>三江</t>
    </r>
    <r>
      <rPr>
        <sz val="10"/>
        <color theme="1"/>
        <rFont val="宋体"/>
        <charset val="134"/>
      </rPr>
      <t>”</t>
    </r>
    <r>
      <rPr>
        <sz val="10"/>
        <color theme="1"/>
        <rFont val="宋体"/>
        <charset val="134"/>
      </rPr>
      <t>防洪安全综合提升工程</t>
    </r>
  </si>
  <si>
    <t>东阳市北片水库联网联调工程</t>
  </si>
  <si>
    <t>浦江县双溪水库工程</t>
  </si>
  <si>
    <t>浦江县外胡水库扩容工程</t>
  </si>
  <si>
    <t>前期报告编制招标准备</t>
  </si>
  <si>
    <r>
      <rPr>
        <sz val="10"/>
        <color theme="1"/>
        <rFont val="宋体"/>
        <charset val="134"/>
      </rPr>
      <t>衢州市铜山源灌区续建配套与现代化改造项目（</t>
    </r>
    <r>
      <rPr>
        <sz val="10"/>
        <color theme="1"/>
        <rFont val="Times New Roman"/>
        <charset val="134"/>
      </rPr>
      <t>2021-2025</t>
    </r>
    <r>
      <rPr>
        <sz val="10"/>
        <color theme="1"/>
        <rFont val="宋体"/>
        <charset val="134"/>
      </rPr>
      <t>）</t>
    </r>
  </si>
  <si>
    <t>衢州市湖南镇水库防洪能力提升工程</t>
  </si>
  <si>
    <t>完成项建审查</t>
  </si>
  <si>
    <t>衢州市衢江区芝溪流域综合治理工程</t>
  </si>
  <si>
    <t>一期可研已批，二期可研已批</t>
  </si>
  <si>
    <t>龙游县佛乡水库工程</t>
  </si>
  <si>
    <t>项建编制</t>
  </si>
  <si>
    <t>钱塘江干流防洪提升工程（龙游县段）</t>
  </si>
  <si>
    <t>常山县龙潭水库工程</t>
  </si>
  <si>
    <t>常山县芙蓉水库引水二期工程</t>
  </si>
  <si>
    <t>江山市张村水库工程</t>
  </si>
  <si>
    <t>备用水源调整专题报告编制</t>
  </si>
  <si>
    <t>浙江省椒江河口水利枢纽工程</t>
  </si>
  <si>
    <t>完成部分专题论证</t>
  </si>
  <si>
    <t>决策分析报告编制</t>
  </si>
  <si>
    <t>完善规划依据，编制专题报告，推进前期论证</t>
  </si>
  <si>
    <t>台州市洪家场浦强排工程（台州湾新区段）</t>
  </si>
  <si>
    <t>完成项建受理、编制可研</t>
  </si>
  <si>
    <t>台州市七条河拓浚工程（椒江段）</t>
  </si>
  <si>
    <t>台州市椒北区域防洪排涝提升工程</t>
  </si>
  <si>
    <t>力争完成项建受理、可研编制</t>
  </si>
  <si>
    <t>完善规划依据，编制项建</t>
  </si>
  <si>
    <t>力争完成项建受理</t>
  </si>
  <si>
    <t>临海市尤汛分洪工程</t>
  </si>
  <si>
    <t>台州市椒江治理工程（临海段）</t>
  </si>
  <si>
    <t>丽水市大溪治理提升改造工程</t>
  </si>
  <si>
    <t>丽水市莲湖水库工程</t>
  </si>
  <si>
    <t>丽水市莲都区碧湖平原水系综合治理工程</t>
  </si>
  <si>
    <t>二期编制项建、
可研</t>
  </si>
  <si>
    <t>青田县八源水库工程</t>
  </si>
  <si>
    <t>缙云县棠溪水库工程</t>
  </si>
  <si>
    <t>完成规模论证，可研编制</t>
  </si>
  <si>
    <t>遂昌县成屏二级水库扩建工程</t>
  </si>
  <si>
    <t>湖南镇水库岸线保护及水生态修复工程</t>
  </si>
  <si>
    <t>松阳县松古平原水系综合治理工程</t>
  </si>
  <si>
    <t>完成项建受理，可研编制</t>
  </si>
  <si>
    <t>龙泉市均溪三级水库改建工程</t>
  </si>
  <si>
    <t>行标签</t>
  </si>
  <si>
    <t>求和项:当年完成</t>
  </si>
  <si>
    <t>换算</t>
  </si>
  <si>
    <t>求和项:年度计划</t>
  </si>
  <si>
    <t>求和项:中央资金</t>
  </si>
  <si>
    <t>求和项:总体完成</t>
  </si>
  <si>
    <t>求和项:已完成中央资金</t>
  </si>
  <si>
    <t>计划完成</t>
  </si>
  <si>
    <t>资金完成</t>
  </si>
</sst>
</file>

<file path=xl/styles.xml><?xml version="1.0" encoding="utf-8"?>
<styleSheet xmlns="http://schemas.openxmlformats.org/spreadsheetml/2006/main">
  <numFmts count="12">
    <numFmt numFmtId="176" formatCode="0.0%"/>
    <numFmt numFmtId="177" formatCode="0_);[Red]\(0\)"/>
    <numFmt numFmtId="178" formatCode="0.0_ "/>
    <numFmt numFmtId="179" formatCode="0.0"/>
    <numFmt numFmtId="180" formatCode="0.00_ "/>
    <numFmt numFmtId="181" formatCode="0.00_);[Red]\(0.00\)"/>
    <numFmt numFmtId="182" formatCode="0.0_);[Red]\(0.0\)"/>
    <numFmt numFmtId="41" formatCode="_ * #,##0_ ;_ * \-#,##0_ ;_ * &quot;-&quot;_ ;_ @_ "/>
    <numFmt numFmtId="44" formatCode="_ &quot;￥&quot;* #,##0.00_ ;_ &quot;￥&quot;* \-#,##0.00_ ;_ &quot;￥&quot;* &quot;-&quot;??_ ;_ @_ "/>
    <numFmt numFmtId="183" formatCode="0_ "/>
    <numFmt numFmtId="43" formatCode="_ * #,##0.00_ ;_ * \-#,##0.00_ ;_ * &quot;-&quot;??_ ;_ @_ "/>
    <numFmt numFmtId="42" formatCode="_ &quot;￥&quot;* #,##0_ ;_ &quot;￥&quot;* \-#,##0_ ;_ &quot;￥&quot;* &quot;-&quot;_ ;_ @_ "/>
  </numFmts>
  <fonts count="9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Times New Roman"/>
      <charset val="134"/>
    </font>
    <font>
      <b/>
      <sz val="11"/>
      <color theme="1"/>
      <name val="宋体"/>
      <charset val="134"/>
      <scheme val="minor"/>
    </font>
    <font>
      <b/>
      <sz val="14"/>
      <color theme="1"/>
      <name val="方正仿宋简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黑体"/>
      <charset val="134"/>
    </font>
    <font>
      <sz val="18"/>
      <color theme="1"/>
      <name val="Times New Roman"/>
      <charset val="134"/>
    </font>
    <font>
      <b/>
      <sz val="10"/>
      <color theme="1"/>
      <name val="Times New Roman"/>
      <charset val="134"/>
    </font>
    <font>
      <b/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11"/>
      <color theme="1"/>
      <name val="方正小标宋简体"/>
      <charset val="134"/>
    </font>
    <font>
      <b/>
      <sz val="10"/>
      <color theme="1"/>
      <name val="方正仿宋简体"/>
      <charset val="134"/>
    </font>
    <font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name val="Times New Roman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黑体"/>
      <charset val="134"/>
    </font>
    <font>
      <sz val="18"/>
      <name val="Times New Roman"/>
      <charset val="134"/>
    </font>
    <font>
      <b/>
      <sz val="10"/>
      <name val="Times New Roman"/>
      <charset val="134"/>
    </font>
    <font>
      <sz val="12"/>
      <color theme="1"/>
      <name val="宋体"/>
      <charset val="134"/>
    </font>
    <font>
      <sz val="10"/>
      <color rgb="FF000000"/>
      <name val="Times New Roman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b/>
      <sz val="10"/>
      <name val="宋体"/>
      <charset val="134"/>
    </font>
    <font>
      <sz val="16"/>
      <name val="宋体"/>
      <charset val="134"/>
    </font>
    <font>
      <sz val="10"/>
      <color rgb="FFFF0000"/>
      <name val="Times New Roman"/>
      <charset val="134"/>
    </font>
    <font>
      <sz val="11"/>
      <color theme="1"/>
      <name val="Times New Roman"/>
      <charset val="134"/>
    </font>
    <font>
      <sz val="12"/>
      <color theme="1"/>
      <name val="黑体"/>
      <charset val="134"/>
    </font>
    <font>
      <sz val="11"/>
      <name val="方正小标宋简体"/>
      <charset val="134"/>
    </font>
    <font>
      <b/>
      <sz val="11"/>
      <color theme="1"/>
      <name val="方正书宋_GBK"/>
      <charset val="134"/>
    </font>
    <font>
      <sz val="11"/>
      <color theme="1"/>
      <name val="宋体"/>
      <charset val="134"/>
    </font>
    <font>
      <b/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indexed="63"/>
      <name val="宋体"/>
      <charset val="134"/>
    </font>
    <font>
      <b/>
      <sz val="11"/>
      <color indexed="8"/>
      <name val="宋体"/>
      <charset val="134"/>
    </font>
    <font>
      <sz val="10"/>
      <name val="Arial"/>
      <charset val="134"/>
    </font>
    <font>
      <sz val="11"/>
      <color indexed="20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仿宋体"/>
      <charset val="134"/>
    </font>
    <font>
      <sz val="11"/>
      <color indexed="8"/>
      <name val="等线"/>
      <charset val="134"/>
    </font>
    <font>
      <sz val="11"/>
      <color rgb="FF9C6500"/>
      <name val="宋体"/>
      <charset val="134"/>
      <scheme val="minor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indexed="56"/>
      <name val="宋体"/>
      <charset val="134"/>
    </font>
    <font>
      <b/>
      <sz val="10"/>
      <name val="MS Sans Serif"/>
      <charset val="134"/>
    </font>
    <font>
      <sz val="11"/>
      <color theme="1"/>
      <name val="等线"/>
      <charset val="134"/>
    </font>
    <font>
      <b/>
      <sz val="13"/>
      <color theme="3"/>
      <name val="宋体"/>
      <charset val="134"/>
      <scheme val="minor"/>
    </font>
    <font>
      <b/>
      <sz val="11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theme="1"/>
      <name val="Tahoma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5"/>
      <color indexed="56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10"/>
      <name val="宋体"/>
      <charset val="134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theme="0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rgb="FFFFFFFF"/>
      <name val="宋体"/>
      <charset val="0"/>
      <scheme val="minor"/>
    </font>
    <font>
      <b/>
      <sz val="18"/>
      <color indexed="56"/>
      <name val="宋体"/>
      <charset val="134"/>
    </font>
    <font>
      <b/>
      <sz val="18"/>
      <color theme="3"/>
      <name val="宋体"/>
      <charset val="134"/>
      <scheme val="maj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8"/>
      <name val="方正小标宋简体"/>
      <charset val="134"/>
    </font>
    <font>
      <sz val="18"/>
      <color theme="1"/>
      <name val="方正小标宋简体"/>
      <charset val="134"/>
    </font>
  </fonts>
  <fills count="75">
    <fill>
      <patternFill patternType="none"/>
    </fill>
    <fill>
      <patternFill patternType="gray125"/>
    </fill>
    <fill>
      <patternFill patternType="solid">
        <fgColor theme="0" tint="-0.149784844508194"/>
        <bgColor indexed="64"/>
      </patternFill>
    </fill>
    <fill>
      <patternFill patternType="solid">
        <fgColor theme="0" tint="-0.1498153630176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39948728904080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49339274269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487289040803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48728904080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39948728904080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49339274269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493392742698"/>
        <bgColor indexed="64"/>
      </patternFill>
    </fill>
    <fill>
      <patternFill patternType="solid">
        <fgColor theme="6" tint="0.39948728904080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49339274269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48728904080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49339274269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493392742698"/>
        <bgColor indexed="64"/>
      </patternFill>
    </fill>
    <fill>
      <patternFill patternType="solid">
        <fgColor indexed="31"/>
        <bgColor indexed="64"/>
      </patternFill>
    </fill>
  </fills>
  <borders count="2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39948728904080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49">
    <xf numFmtId="0" fontId="0" fillId="0" borderId="0">
      <alignment vertical="center"/>
    </xf>
    <xf numFmtId="0" fontId="57" fillId="55" borderId="0" applyNumberFormat="false" applyBorder="false" applyAlignment="false" applyProtection="false">
      <alignment vertical="center"/>
    </xf>
    <xf numFmtId="0" fontId="65" fillId="0" borderId="17" applyNumberFormat="false" applyFill="false" applyAlignment="false" applyProtection="false">
      <alignment vertical="center"/>
    </xf>
    <xf numFmtId="0" fontId="80" fillId="62" borderId="0" applyNumberFormat="false" applyBorder="false" applyAlignment="false" applyProtection="false">
      <alignment vertical="center"/>
    </xf>
    <xf numFmtId="0" fontId="0" fillId="59" borderId="0" applyNumberFormat="false" applyBorder="false" applyAlignment="false" applyProtection="false">
      <alignment vertical="center"/>
    </xf>
    <xf numFmtId="43" fontId="41" fillId="0" borderId="0" applyFont="false" applyFill="false" applyBorder="false" applyAlignment="false" applyProtection="false">
      <alignment vertical="center"/>
    </xf>
    <xf numFmtId="0" fontId="57" fillId="5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61" borderId="0" applyNumberFormat="false" applyBorder="false" applyAlignment="false" applyProtection="false">
      <alignment vertical="center"/>
    </xf>
    <xf numFmtId="0" fontId="0" fillId="47" borderId="0" applyNumberFormat="false" applyBorder="false" applyAlignment="false" applyProtection="false">
      <alignment vertical="center"/>
    </xf>
    <xf numFmtId="0" fontId="68" fillId="0" borderId="23" applyNumberFormat="false" applyFill="false" applyAlignment="false" applyProtection="false">
      <alignment vertical="center"/>
    </xf>
    <xf numFmtId="0" fontId="23" fillId="17" borderId="10" applyNumberFormat="false" applyFont="false" applyAlignment="false" applyProtection="false">
      <alignment vertical="center"/>
    </xf>
    <xf numFmtId="0" fontId="23" fillId="0" borderId="0">
      <alignment vertical="center"/>
    </xf>
    <xf numFmtId="0" fontId="63" fillId="0" borderId="16" applyNumberFormat="false" applyFill="false" applyAlignment="false" applyProtection="false">
      <alignment vertical="center"/>
    </xf>
    <xf numFmtId="0" fontId="30" fillId="0" borderId="0">
      <protection locked="false"/>
    </xf>
    <xf numFmtId="0" fontId="47" fillId="21" borderId="0" applyNumberFormat="false" applyBorder="false" applyAlignment="false" applyProtection="false">
      <alignment vertical="center"/>
    </xf>
    <xf numFmtId="0" fontId="47" fillId="20" borderId="0" applyNumberFormat="false" applyBorder="false" applyAlignment="false" applyProtection="false">
      <alignment vertical="center"/>
    </xf>
    <xf numFmtId="0" fontId="91" fillId="0" borderId="0" applyNumberFormat="false" applyFill="false" applyBorder="false" applyAlignment="false" applyProtection="false">
      <alignment vertical="center"/>
    </xf>
    <xf numFmtId="0" fontId="76" fillId="30" borderId="8" applyNumberFormat="false" applyAlignment="false" applyProtection="false">
      <alignment vertical="center"/>
    </xf>
    <xf numFmtId="0" fontId="59" fillId="0" borderId="19" applyNumberFormat="false" applyFill="false" applyAlignment="false" applyProtection="false">
      <alignment vertical="center"/>
    </xf>
    <xf numFmtId="0" fontId="47" fillId="49" borderId="0" applyNumberFormat="false" applyBorder="false" applyAlignment="false" applyProtection="false">
      <alignment vertical="center"/>
    </xf>
    <xf numFmtId="0" fontId="0" fillId="44" borderId="0" applyNumberFormat="false" applyBorder="false" applyAlignment="false" applyProtection="false">
      <alignment vertical="center"/>
    </xf>
    <xf numFmtId="0" fontId="57" fillId="54" borderId="0" applyNumberFormat="false" applyBorder="false" applyAlignment="false" applyProtection="false">
      <alignment vertical="center"/>
    </xf>
    <xf numFmtId="0" fontId="47" fillId="63" borderId="0" applyNumberFormat="false" applyBorder="false" applyAlignment="false" applyProtection="false">
      <alignment vertical="center"/>
    </xf>
    <xf numFmtId="0" fontId="67" fillId="0" borderId="0">
      <alignment vertical="center"/>
    </xf>
    <xf numFmtId="0" fontId="0" fillId="52" borderId="0" applyNumberFormat="false" applyBorder="false" applyAlignment="false" applyProtection="false">
      <alignment vertical="center"/>
    </xf>
    <xf numFmtId="0" fontId="66" fillId="0" borderId="0" applyNumberFormat="false" applyFill="false" applyBorder="false" applyAlignment="false" applyProtection="false"/>
    <xf numFmtId="0" fontId="74" fillId="0" borderId="0">
      <alignment vertical="center"/>
    </xf>
    <xf numFmtId="0" fontId="74" fillId="0" borderId="0"/>
    <xf numFmtId="0" fontId="47" fillId="48" borderId="0" applyNumberFormat="false" applyBorder="false" applyAlignment="false" applyProtection="false">
      <alignment vertical="center"/>
    </xf>
    <xf numFmtId="0" fontId="0" fillId="43" borderId="0" applyNumberFormat="false" applyBorder="false" applyAlignment="false" applyProtection="false">
      <alignment vertical="center"/>
    </xf>
    <xf numFmtId="0" fontId="69" fillId="0" borderId="0" applyNumberFormat="false" applyFill="false" applyBorder="false" applyAlignment="false" applyProtection="false">
      <alignment vertical="center"/>
    </xf>
    <xf numFmtId="0" fontId="57" fillId="42" borderId="0" applyNumberFormat="false" applyBorder="false" applyAlignment="false" applyProtection="false">
      <alignment vertical="center"/>
    </xf>
    <xf numFmtId="0" fontId="69" fillId="0" borderId="18" applyNumberFormat="false" applyFill="false" applyAlignment="false" applyProtection="false">
      <alignment vertical="center"/>
    </xf>
    <xf numFmtId="0" fontId="0" fillId="0" borderId="0">
      <alignment vertical="center"/>
    </xf>
    <xf numFmtId="0" fontId="57" fillId="39" borderId="0" applyNumberFormat="false" applyBorder="false" applyAlignment="false" applyProtection="false">
      <alignment vertical="center"/>
    </xf>
    <xf numFmtId="0" fontId="0" fillId="60" borderId="0" applyNumberFormat="false" applyBorder="false" applyAlignment="false" applyProtection="false">
      <alignment vertical="center"/>
    </xf>
    <xf numFmtId="0" fontId="82" fillId="65" borderId="0" applyNumberFormat="false" applyBorder="false" applyAlignment="false" applyProtection="false">
      <alignment vertical="center"/>
    </xf>
    <xf numFmtId="0" fontId="83" fillId="32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84" fillId="0" borderId="24" applyNumberFormat="false" applyFill="false" applyAlignment="false" applyProtection="false">
      <alignment vertical="center"/>
    </xf>
    <xf numFmtId="0" fontId="85" fillId="16" borderId="21" applyNumberFormat="false" applyAlignment="false" applyProtection="false">
      <alignment vertical="center"/>
    </xf>
    <xf numFmtId="0" fontId="0" fillId="68" borderId="0" applyNumberFormat="false" applyBorder="false" applyAlignment="false" applyProtection="false">
      <alignment vertical="center"/>
    </xf>
    <xf numFmtId="9" fontId="30" fillId="0" borderId="0">
      <alignment vertical="top"/>
      <protection locked="false"/>
    </xf>
    <xf numFmtId="0" fontId="41" fillId="27" borderId="14" applyNumberFormat="false" applyFont="false" applyAlignment="false" applyProtection="false">
      <alignment vertical="center"/>
    </xf>
    <xf numFmtId="0" fontId="86" fillId="53" borderId="25" applyNumberFormat="false" applyAlignment="false" applyProtection="false">
      <alignment vertical="center"/>
    </xf>
    <xf numFmtId="0" fontId="90" fillId="0" borderId="0" applyNumberFormat="false" applyFill="false" applyBorder="false" applyAlignment="false" applyProtection="false">
      <alignment vertical="center"/>
    </xf>
    <xf numFmtId="0" fontId="77" fillId="0" borderId="22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45" fillId="0" borderId="0"/>
    <xf numFmtId="0" fontId="87" fillId="70" borderId="26" applyNumberFormat="false" applyAlignment="false" applyProtection="false">
      <alignment vertical="center"/>
    </xf>
    <xf numFmtId="0" fontId="41" fillId="0" borderId="0">
      <alignment vertical="center"/>
    </xf>
    <xf numFmtId="0" fontId="72" fillId="53" borderId="21" applyNumberFormat="false" applyAlignment="false" applyProtection="false">
      <alignment vertical="center"/>
    </xf>
    <xf numFmtId="0" fontId="49" fillId="67" borderId="0" applyNumberFormat="false" applyBorder="false" applyAlignment="false" applyProtection="false">
      <alignment vertical="center"/>
    </xf>
    <xf numFmtId="0" fontId="88" fillId="0" borderId="0" applyNumberFormat="false" applyFill="false" applyBorder="false" applyAlignment="false" applyProtection="false">
      <alignment vertical="center"/>
    </xf>
    <xf numFmtId="0" fontId="48" fillId="45" borderId="0" applyNumberFormat="false" applyBorder="false" applyAlignment="false" applyProtection="false">
      <alignment vertical="center"/>
    </xf>
    <xf numFmtId="0" fontId="49" fillId="69" borderId="0" applyNumberFormat="false" applyBorder="false" applyAlignment="false" applyProtection="false">
      <alignment vertical="center"/>
    </xf>
    <xf numFmtId="0" fontId="41" fillId="51" borderId="0" applyNumberFormat="false" applyBorder="false" applyAlignment="false" applyProtection="false">
      <alignment vertical="center"/>
    </xf>
    <xf numFmtId="0" fontId="48" fillId="52" borderId="0" applyNumberFormat="false" applyBorder="false" applyAlignment="false" applyProtection="false">
      <alignment vertical="center"/>
    </xf>
    <xf numFmtId="0" fontId="49" fillId="49" borderId="0" applyNumberFormat="false" applyBorder="false" applyAlignment="false" applyProtection="false">
      <alignment vertical="center"/>
    </xf>
    <xf numFmtId="0" fontId="71" fillId="25" borderId="0" applyNumberFormat="false" applyBorder="false" applyAlignment="false" applyProtection="false">
      <alignment vertical="center"/>
    </xf>
    <xf numFmtId="0" fontId="49" fillId="50" borderId="0" applyNumberFormat="false" applyBorder="false" applyAlignment="false" applyProtection="false">
      <alignment vertical="center"/>
    </xf>
    <xf numFmtId="0" fontId="47" fillId="71" borderId="0" applyNumberFormat="false" applyBorder="false" applyAlignment="false" applyProtection="false">
      <alignment vertical="center"/>
    </xf>
    <xf numFmtId="0" fontId="0" fillId="73" borderId="0" applyNumberFormat="false" applyBorder="false" applyAlignment="false" applyProtection="false">
      <alignment vertical="center"/>
    </xf>
    <xf numFmtId="0" fontId="63" fillId="0" borderId="0" applyNumberFormat="false" applyFill="false" applyBorder="false" applyAlignment="false" applyProtection="false">
      <alignment vertical="center"/>
    </xf>
    <xf numFmtId="0" fontId="92" fillId="62" borderId="0" applyNumberFormat="false" applyBorder="false" applyAlignment="false" applyProtection="false">
      <alignment vertical="center"/>
    </xf>
    <xf numFmtId="0" fontId="75" fillId="0" borderId="0" applyNumberFormat="false" applyFill="false" applyBorder="false" applyAlignment="false" applyProtection="false">
      <alignment vertical="center"/>
    </xf>
    <xf numFmtId="0" fontId="49" fillId="72" borderId="0" applyNumberFormat="false" applyBorder="false" applyAlignment="false" applyProtection="false">
      <alignment vertical="center"/>
    </xf>
    <xf numFmtId="0" fontId="49" fillId="56" borderId="0" applyNumberFormat="false" applyBorder="false" applyAlignment="false" applyProtection="false">
      <alignment vertical="center"/>
    </xf>
    <xf numFmtId="0" fontId="93" fillId="0" borderId="12" applyNumberFormat="false" applyFill="false" applyAlignment="false" applyProtection="false">
      <alignment vertical="center"/>
    </xf>
    <xf numFmtId="0" fontId="47" fillId="67" borderId="0" applyNumberFormat="false" applyBorder="false" applyAlignment="false" applyProtection="false">
      <alignment vertical="center"/>
    </xf>
    <xf numFmtId="0" fontId="89" fillId="70" borderId="26" applyNumberFormat="false" applyAlignment="false" applyProtection="false">
      <alignment vertical="center"/>
    </xf>
    <xf numFmtId="0" fontId="0" fillId="45" borderId="0" applyNumberFormat="false" applyBorder="false" applyAlignment="false" applyProtection="false">
      <alignment vertical="center"/>
    </xf>
    <xf numFmtId="0" fontId="47" fillId="50" borderId="0" applyNumberFormat="false" applyBorder="false" applyAlignment="false" applyProtection="false">
      <alignment vertical="center"/>
    </xf>
    <xf numFmtId="0" fontId="41" fillId="74" borderId="0" applyNumberFormat="false" applyBorder="false" applyAlignment="false" applyProtection="false">
      <alignment vertical="center"/>
    </xf>
    <xf numFmtId="0" fontId="48" fillId="59" borderId="0" applyNumberFormat="false" applyBorder="false" applyAlignment="false" applyProtection="false">
      <alignment vertical="center"/>
    </xf>
    <xf numFmtId="0" fontId="49" fillId="71" borderId="0" applyNumberFormat="false" applyBorder="false" applyAlignment="false" applyProtection="false">
      <alignment vertical="center"/>
    </xf>
    <xf numFmtId="0" fontId="57" fillId="6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7" fillId="37" borderId="0" applyNumberFormat="false" applyBorder="false" applyAlignment="false" applyProtection="false">
      <alignment vertical="center"/>
    </xf>
    <xf numFmtId="0" fontId="62" fillId="0" borderId="0" applyNumberFormat="false" applyFill="false" applyBorder="false" applyAlignment="false" applyProtection="false">
      <alignment vertical="center"/>
    </xf>
    <xf numFmtId="0" fontId="41" fillId="0" borderId="0"/>
    <xf numFmtId="0" fontId="47" fillId="35" borderId="0" applyNumberFormat="false" applyBorder="false" applyAlignment="false" applyProtection="false">
      <alignment vertical="center"/>
    </xf>
    <xf numFmtId="0" fontId="61" fillId="12" borderId="8" applyNumberFormat="false" applyAlignment="false" applyProtection="false">
      <alignment vertical="center"/>
    </xf>
    <xf numFmtId="0" fontId="48" fillId="41" borderId="0" applyNumberFormat="false" applyBorder="false" applyAlignment="false" applyProtection="false">
      <alignment vertical="center"/>
    </xf>
    <xf numFmtId="0" fontId="60" fillId="3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1" fillId="40" borderId="0" applyNumberFormat="false" applyBorder="false" applyAlignment="false" applyProtection="false">
      <alignment vertical="center"/>
    </xf>
    <xf numFmtId="0" fontId="48" fillId="33" borderId="0" applyNumberFormat="false" applyBorder="false" applyAlignment="false" applyProtection="false">
      <alignment vertical="center"/>
    </xf>
    <xf numFmtId="0" fontId="49" fillId="57" borderId="0" applyNumberFormat="false" applyBorder="false" applyAlignment="false" applyProtection="false">
      <alignment vertical="center"/>
    </xf>
    <xf numFmtId="0" fontId="70" fillId="0" borderId="0" applyNumberFormat="false" applyFill="false" applyBorder="false" applyAlignment="false" applyProtection="false">
      <alignment vertical="center"/>
    </xf>
    <xf numFmtId="0" fontId="59" fillId="0" borderId="15" applyNumberFormat="false" applyFill="false" applyAlignment="false" applyProtection="false">
      <alignment vertical="center"/>
    </xf>
    <xf numFmtId="0" fontId="41" fillId="32" borderId="0" applyNumberFormat="false" applyBorder="false" applyAlignment="false" applyProtection="false">
      <alignment vertical="center"/>
    </xf>
    <xf numFmtId="0" fontId="58" fillId="30" borderId="8" applyNumberFormat="false" applyAlignment="false" applyProtection="false">
      <alignment vertical="center"/>
    </xf>
    <xf numFmtId="0" fontId="49" fillId="66" borderId="0" applyNumberFormat="false" applyBorder="false" applyAlignment="false" applyProtection="false">
      <alignment vertical="center"/>
    </xf>
    <xf numFmtId="0" fontId="48" fillId="29" borderId="0" applyNumberFormat="false" applyBorder="false" applyAlignment="false" applyProtection="false">
      <alignment vertical="center"/>
    </xf>
    <xf numFmtId="0" fontId="41" fillId="13" borderId="0" applyNumberFormat="false" applyBorder="false" applyAlignment="false" applyProtection="false">
      <alignment vertical="center"/>
    </xf>
    <xf numFmtId="0" fontId="64" fillId="0" borderId="0" applyNumberFormat="false" applyFill="false" applyBorder="false" applyAlignment="false" applyProtection="false">
      <alignment vertical="center"/>
    </xf>
    <xf numFmtId="0" fontId="47" fillId="28" borderId="0" applyNumberFormat="false" applyBorder="false" applyAlignment="false" applyProtection="false">
      <alignment vertical="center"/>
    </xf>
    <xf numFmtId="0" fontId="0" fillId="27" borderId="14" applyNumberFormat="false" applyFont="false" applyAlignment="false" applyProtection="false">
      <alignment vertical="center"/>
    </xf>
    <xf numFmtId="0" fontId="49" fillId="26" borderId="0" applyNumberFormat="false" applyBorder="false" applyAlignment="false" applyProtection="false">
      <alignment vertical="center"/>
    </xf>
    <xf numFmtId="0" fontId="56" fillId="25" borderId="0" applyNumberFormat="false" applyBorder="false" applyAlignment="false" applyProtection="false">
      <alignment vertical="center"/>
    </xf>
    <xf numFmtId="0" fontId="55" fillId="0" borderId="0">
      <alignment vertical="center"/>
    </xf>
    <xf numFmtId="0" fontId="68" fillId="0" borderId="15" applyNumberFormat="false" applyFill="false" applyAlignment="false" applyProtection="false">
      <alignment vertical="center"/>
    </xf>
    <xf numFmtId="0" fontId="3" fillId="0" borderId="13" applyNumberFormat="false" applyFill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54" fillId="0" borderId="0"/>
    <xf numFmtId="0" fontId="48" fillId="2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3" fillId="0" borderId="13" applyNumberFormat="false" applyFill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63" fillId="0" borderId="20" applyNumberFormat="false" applyFill="false" applyAlignment="false" applyProtection="false">
      <alignment vertical="center"/>
    </xf>
    <xf numFmtId="0" fontId="50" fillId="12" borderId="11" applyNumberFormat="false" applyAlignment="false" applyProtection="false">
      <alignment vertical="center"/>
    </xf>
    <xf numFmtId="0" fontId="48" fillId="43" borderId="0" applyNumberFormat="false" applyBorder="false" applyAlignment="false" applyProtection="false">
      <alignment vertical="center"/>
    </xf>
    <xf numFmtId="0" fontId="14" fillId="0" borderId="0"/>
    <xf numFmtId="0" fontId="49" fillId="21" borderId="0" applyNumberFormat="false" applyBorder="false" applyAlignment="false" applyProtection="false">
      <alignment vertical="center"/>
    </xf>
    <xf numFmtId="0" fontId="48" fillId="4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8" fillId="60" borderId="0" applyNumberFormat="false" applyBorder="false" applyAlignment="false" applyProtection="false">
      <alignment vertical="center"/>
    </xf>
    <xf numFmtId="0" fontId="49" fillId="20" borderId="0" applyNumberFormat="false" applyBorder="false" applyAlignment="false" applyProtection="false">
      <alignment vertical="center"/>
    </xf>
    <xf numFmtId="0" fontId="48" fillId="19" borderId="0" applyNumberFormat="false" applyBorder="false" applyAlignment="false" applyProtection="false">
      <alignment vertical="center"/>
    </xf>
    <xf numFmtId="0" fontId="73" fillId="12" borderId="11" applyNumberFormat="false" applyAlignment="false" applyProtection="false">
      <alignment vertical="center"/>
    </xf>
    <xf numFmtId="0" fontId="48" fillId="18" borderId="0" applyNumberFormat="false" applyBorder="false" applyAlignment="false" applyProtection="false">
      <alignment vertical="center"/>
    </xf>
    <xf numFmtId="0" fontId="41" fillId="17" borderId="10" applyNumberFormat="false" applyFont="false" applyAlignment="false" applyProtection="false">
      <alignment vertical="center"/>
    </xf>
    <xf numFmtId="0" fontId="57" fillId="31" borderId="0" applyNumberFormat="false" applyBorder="false" applyAlignment="false" applyProtection="false">
      <alignment vertical="center"/>
    </xf>
    <xf numFmtId="0" fontId="79" fillId="0" borderId="0" applyNumberFormat="false" applyFill="false" applyBorder="false" applyAlignment="false" applyProtection="false">
      <alignment vertical="center"/>
    </xf>
    <xf numFmtId="0" fontId="47" fillId="15" borderId="0" applyNumberFormat="false" applyBorder="false" applyAlignment="false" applyProtection="false">
      <alignment vertical="center"/>
    </xf>
    <xf numFmtId="0" fontId="57" fillId="36" borderId="0" applyNumberFormat="false" applyBorder="false" applyAlignment="false" applyProtection="false">
      <alignment vertical="center"/>
    </xf>
    <xf numFmtId="0" fontId="41" fillId="14" borderId="0" applyNumberFormat="false" applyBorder="false" applyAlignment="false" applyProtection="false">
      <alignment vertical="center"/>
    </xf>
    <xf numFmtId="43" fontId="45" fillId="0" borderId="0" applyFont="false" applyFill="false" applyBorder="false" applyAlignment="false" applyProtection="false"/>
    <xf numFmtId="0" fontId="41" fillId="24" borderId="0" applyNumberFormat="false" applyBorder="false" applyAlignment="false" applyProtection="false">
      <alignment vertical="center"/>
    </xf>
    <xf numFmtId="9" fontId="41" fillId="0" borderId="0" applyFont="false" applyFill="false" applyBorder="false" applyAlignment="false" applyProtection="false">
      <alignment vertical="center"/>
    </xf>
    <xf numFmtId="0" fontId="51" fillId="0" borderId="12" applyNumberFormat="false" applyFill="false" applyAlignment="false" applyProtection="false">
      <alignment vertical="center"/>
    </xf>
    <xf numFmtId="0" fontId="41" fillId="42" borderId="0" applyNumberFormat="false" applyBorder="false" applyAlignment="false" applyProtection="false">
      <alignment vertical="center"/>
    </xf>
    <xf numFmtId="0" fontId="0" fillId="0" borderId="0"/>
    <xf numFmtId="0" fontId="81" fillId="0" borderId="0" applyNumberFormat="false" applyFill="false" applyBorder="false" applyAlignment="false" applyProtection="false">
      <alignment vertical="center"/>
    </xf>
    <xf numFmtId="0" fontId="41" fillId="16" borderId="0" applyNumberFormat="false" applyBorder="false" applyAlignment="false" applyProtection="false">
      <alignment vertical="center"/>
    </xf>
    <xf numFmtId="0" fontId="46" fillId="13" borderId="0" applyNumberFormat="false" applyBorder="false" applyAlignment="false" applyProtection="false">
      <alignment vertical="center"/>
    </xf>
    <xf numFmtId="41" fontId="45" fillId="0" borderId="0" applyFont="false" applyFill="false" applyBorder="false" applyAlignment="false" applyProtection="false"/>
    <xf numFmtId="0" fontId="44" fillId="0" borderId="9" applyNumberFormat="false" applyFill="false" applyAlignment="false" applyProtection="false">
      <alignment vertical="center"/>
    </xf>
    <xf numFmtId="0" fontId="42" fillId="12" borderId="8" applyNumberFormat="false" applyAlignment="false" applyProtection="false">
      <alignment vertical="center"/>
    </xf>
    <xf numFmtId="0" fontId="41" fillId="11" borderId="0" applyNumberFormat="false" applyBorder="false" applyAlignment="false" applyProtection="false">
      <alignment vertical="center"/>
    </xf>
    <xf numFmtId="0" fontId="47" fillId="38" borderId="0" applyNumberFormat="false" applyBorder="false" applyAlignment="false" applyProtection="false">
      <alignment vertical="center"/>
    </xf>
    <xf numFmtId="0" fontId="23" fillId="0" borderId="0"/>
    <xf numFmtId="0" fontId="78" fillId="34" borderId="0" applyNumberFormat="false" applyBorder="false" applyAlignment="false" applyProtection="false">
      <alignment vertical="center"/>
    </xf>
    <xf numFmtId="0" fontId="57" fillId="24" borderId="0" applyNumberFormat="false" applyBorder="false" applyAlignment="false" applyProtection="false">
      <alignment vertical="center"/>
    </xf>
    <xf numFmtId="0" fontId="40" fillId="10" borderId="7" applyNumberFormat="false" applyAlignment="false" applyProtection="false">
      <alignment vertical="center"/>
    </xf>
    <xf numFmtId="0" fontId="43" fillId="0" borderId="0">
      <alignment vertical="center"/>
    </xf>
  </cellStyleXfs>
  <cellXfs count="150">
    <xf numFmtId="0" fontId="0" fillId="0" borderId="0" xfId="0">
      <alignment vertical="center"/>
    </xf>
    <xf numFmtId="0" fontId="1" fillId="2" borderId="1" xfId="34" applyFont="true" applyFill="true" applyBorder="true" applyAlignment="true">
      <alignment horizontal="left" vertical="center"/>
    </xf>
    <xf numFmtId="182" fontId="2" fillId="2" borderId="1" xfId="34" applyNumberFormat="true" applyFont="true" applyFill="true" applyBorder="true" applyAlignment="true">
      <alignment horizontal="center" vertical="center"/>
    </xf>
    <xf numFmtId="181" fontId="2" fillId="3" borderId="1" xfId="34" applyNumberFormat="true" applyFont="true" applyFill="true" applyBorder="true" applyAlignment="true">
      <alignment horizontal="center" vertical="center"/>
    </xf>
    <xf numFmtId="181" fontId="2" fillId="2" borderId="1" xfId="34" applyNumberFormat="true" applyFont="true" applyFill="true" applyBorder="true" applyAlignment="true">
      <alignment horizontal="center" vertical="center"/>
    </xf>
    <xf numFmtId="9" fontId="2" fillId="3" borderId="1" xfId="108" applyNumberFormat="true" applyFont="true" applyFill="true" applyBorder="true" applyAlignment="true">
      <alignment horizontal="center" vertical="center"/>
    </xf>
    <xf numFmtId="9" fontId="3" fillId="0" borderId="0" xfId="0" applyNumberFormat="true" applyFont="true">
      <alignment vertical="center"/>
    </xf>
    <xf numFmtId="9" fontId="2" fillId="3" borderId="1" xfId="108" applyFont="true" applyFill="true" applyBorder="true" applyAlignment="true">
      <alignment horizontal="center" vertical="center"/>
    </xf>
    <xf numFmtId="1" fontId="0" fillId="0" borderId="0" xfId="0" applyNumberFormat="true">
      <alignment vertical="center"/>
    </xf>
    <xf numFmtId="0" fontId="0" fillId="0" borderId="0" xfId="0" applyFont="true">
      <alignment vertical="center"/>
    </xf>
    <xf numFmtId="179" fontId="0" fillId="0" borderId="0" xfId="0" applyNumberFormat="true">
      <alignment vertical="center"/>
    </xf>
    <xf numFmtId="0" fontId="4" fillId="0" borderId="0" xfId="34" applyFont="true" applyFill="true" applyAlignment="true" applyProtection="true">
      <alignment horizontal="center" vertical="center"/>
    </xf>
    <xf numFmtId="0" fontId="5" fillId="0" borderId="0" xfId="34" applyFont="true" applyFill="true" applyAlignment="true" applyProtection="true">
      <alignment vertical="center"/>
    </xf>
    <xf numFmtId="0" fontId="6" fillId="0" borderId="0" xfId="34" applyFont="true" applyFill="true" applyAlignment="true" applyProtection="true">
      <alignment vertical="center"/>
    </xf>
    <xf numFmtId="0" fontId="7" fillId="0" borderId="0" xfId="0" applyFont="true" applyFill="true" applyAlignment="true">
      <alignment vertical="center"/>
    </xf>
    <xf numFmtId="0" fontId="0" fillId="0" borderId="0" xfId="34" applyFont="true" applyFill="true" applyAlignment="true" applyProtection="true">
      <alignment horizontal="center" vertical="center"/>
    </xf>
    <xf numFmtId="0" fontId="0" fillId="0" borderId="0" xfId="34" applyFont="true" applyFill="true" applyAlignment="true" applyProtection="true">
      <alignment horizontal="left" vertical="center"/>
    </xf>
    <xf numFmtId="0" fontId="0" fillId="0" borderId="0" xfId="34" applyFont="true" applyFill="true" applyAlignment="true" applyProtection="true">
      <alignment vertical="center"/>
    </xf>
    <xf numFmtId="0" fontId="8" fillId="0" borderId="0" xfId="34" applyFont="true" applyFill="true" applyAlignment="true" applyProtection="true">
      <alignment horizontal="left" vertical="center"/>
    </xf>
    <xf numFmtId="0" fontId="9" fillId="0" borderId="0" xfId="34" applyFont="true" applyFill="true" applyAlignment="true" applyProtection="true">
      <alignment horizontal="center" vertical="center" wrapText="true"/>
    </xf>
    <xf numFmtId="0" fontId="10" fillId="0" borderId="1" xfId="34" applyFont="true" applyFill="true" applyBorder="true" applyAlignment="true" applyProtection="true">
      <alignment horizontal="center" vertical="center" wrapText="true"/>
    </xf>
    <xf numFmtId="0" fontId="11" fillId="0" borderId="1" xfId="34" applyFont="true" applyFill="true" applyBorder="true" applyAlignment="true" applyProtection="true">
      <alignment horizontal="center" vertical="center" wrapText="true"/>
    </xf>
    <xf numFmtId="0" fontId="11" fillId="0" borderId="1" xfId="34" applyFont="true" applyFill="true" applyBorder="true" applyAlignment="true" applyProtection="true">
      <alignment horizontal="left" vertical="center" wrapText="true"/>
    </xf>
    <xf numFmtId="0" fontId="12" fillId="0" borderId="1" xfId="34" applyFont="true" applyFill="true" applyBorder="true" applyAlignment="true" applyProtection="true">
      <alignment horizontal="center" vertical="center" wrapText="true"/>
    </xf>
    <xf numFmtId="0" fontId="13" fillId="0" borderId="1" xfId="34" applyFont="true" applyFill="true" applyBorder="true" applyAlignment="true" applyProtection="true">
      <alignment horizontal="center" vertical="center" wrapText="true"/>
    </xf>
    <xf numFmtId="0" fontId="13" fillId="0" borderId="1" xfId="34" applyFont="true" applyFill="true" applyBorder="true" applyAlignment="true" applyProtection="true">
      <alignment horizontal="left" vertical="center" wrapText="true"/>
    </xf>
    <xf numFmtId="0" fontId="12" fillId="0" borderId="2" xfId="34" applyFont="true" applyFill="true" applyBorder="true" applyAlignment="true" applyProtection="true">
      <alignment horizontal="center" vertical="center" wrapText="true"/>
    </xf>
    <xf numFmtId="0" fontId="13" fillId="0" borderId="2" xfId="34" applyFont="true" applyFill="true" applyBorder="true" applyAlignment="true" applyProtection="true">
      <alignment horizontal="center" vertical="center" wrapText="true"/>
    </xf>
    <xf numFmtId="0" fontId="12" fillId="0" borderId="3" xfId="34" applyFont="true" applyFill="true" applyBorder="true" applyAlignment="true" applyProtection="true">
      <alignment horizontal="center" vertical="center" wrapText="true"/>
    </xf>
    <xf numFmtId="0" fontId="13" fillId="0" borderId="3" xfId="34" applyFont="true" applyFill="true" applyBorder="true" applyAlignment="true" applyProtection="true">
      <alignment horizontal="center" vertical="center" wrapText="true"/>
    </xf>
    <xf numFmtId="0" fontId="12" fillId="0" borderId="4" xfId="34" applyFont="true" applyFill="true" applyBorder="true" applyAlignment="true" applyProtection="true">
      <alignment horizontal="center" vertical="center" wrapText="true"/>
    </xf>
    <xf numFmtId="0" fontId="13" fillId="0" borderId="4" xfId="34" applyFont="true" applyFill="true" applyBorder="true" applyAlignment="true" applyProtection="true">
      <alignment horizontal="center" vertical="center" wrapText="true"/>
    </xf>
    <xf numFmtId="178" fontId="12" fillId="0" borderId="1" xfId="34" applyNumberFormat="true" applyFont="true" applyFill="true" applyBorder="true" applyAlignment="true" applyProtection="true">
      <alignment horizontal="center" vertical="center" wrapText="true"/>
    </xf>
    <xf numFmtId="0" fontId="14" fillId="0" borderId="1" xfId="34" applyFont="true" applyFill="true" applyBorder="true" applyAlignment="true" applyProtection="true">
      <alignment horizontal="center" vertical="center" wrapText="true"/>
    </xf>
    <xf numFmtId="0" fontId="15" fillId="0" borderId="1" xfId="34" applyFont="true" applyFill="true" applyBorder="true" applyAlignment="true" applyProtection="true">
      <alignment horizontal="center" vertical="center" wrapText="true"/>
    </xf>
    <xf numFmtId="179" fontId="12" fillId="0" borderId="1" xfId="34" applyNumberFormat="true" applyFont="true" applyFill="true" applyBorder="true" applyAlignment="true" applyProtection="true">
      <alignment horizontal="center" vertical="center" wrapText="true"/>
    </xf>
    <xf numFmtId="178" fontId="10" fillId="0" borderId="1" xfId="34" applyNumberFormat="true" applyFont="true" applyFill="true" applyBorder="true" applyAlignment="true" applyProtection="true">
      <alignment horizontal="center" vertical="center" wrapText="true"/>
    </xf>
    <xf numFmtId="0" fontId="16" fillId="0" borderId="0" xfId="34" applyFont="true" applyFill="true" applyBorder="true" applyAlignment="true" applyProtection="true">
      <alignment horizontal="left" vertical="center" wrapText="true"/>
    </xf>
    <xf numFmtId="0" fontId="17" fillId="0" borderId="0" xfId="34" applyFont="true" applyFill="true" applyAlignment="true" applyProtection="true">
      <alignment horizontal="center" vertical="center"/>
    </xf>
    <xf numFmtId="0" fontId="5" fillId="0" borderId="0" xfId="34" applyFont="true" applyFill="true" applyAlignment="true" applyProtection="true">
      <alignment horizontal="left" vertical="center" wrapText="true"/>
    </xf>
    <xf numFmtId="0" fontId="18" fillId="0" borderId="0" xfId="34" applyFont="true" applyFill="true" applyAlignment="true" applyProtection="true">
      <alignment vertical="center"/>
    </xf>
    <xf numFmtId="0" fontId="19" fillId="0" borderId="0" xfId="34" applyFont="true" applyFill="true" applyAlignment="true" applyProtection="true">
      <alignment vertical="center"/>
    </xf>
    <xf numFmtId="0" fontId="20" fillId="0" borderId="0" xfId="0" applyFont="true" applyFill="true" applyAlignment="true">
      <alignment horizontal="center" vertical="center"/>
    </xf>
    <xf numFmtId="0" fontId="21" fillId="0" borderId="0" xfId="0" applyFont="true" applyFill="true" applyAlignment="true">
      <alignment horizontal="center" vertical="center"/>
    </xf>
    <xf numFmtId="0" fontId="20" fillId="4" borderId="0" xfId="0" applyFont="true" applyFill="true" applyAlignment="true">
      <alignment horizontal="center" vertical="center"/>
    </xf>
    <xf numFmtId="0" fontId="22" fillId="0" borderId="0" xfId="0" applyFont="true" applyFill="true" applyAlignment="true">
      <alignment horizontal="center" vertical="center"/>
    </xf>
    <xf numFmtId="0" fontId="23" fillId="0" borderId="0" xfId="0" applyFont="true" applyFill="true" applyAlignment="true">
      <alignment horizontal="center" vertical="center" wrapText="true"/>
    </xf>
    <xf numFmtId="0" fontId="23" fillId="0" borderId="0" xfId="0" applyFont="true" applyFill="true" applyAlignment="true">
      <alignment horizontal="left" vertical="center" wrapText="true"/>
    </xf>
    <xf numFmtId="183" fontId="22" fillId="0" borderId="0" xfId="0" applyNumberFormat="true" applyFont="true" applyFill="true" applyAlignment="true">
      <alignment horizontal="center" vertical="center"/>
    </xf>
    <xf numFmtId="177" fontId="18" fillId="0" borderId="0" xfId="0" applyNumberFormat="true" applyFont="true" applyFill="true" applyAlignment="true">
      <alignment horizontal="center" vertical="center"/>
    </xf>
    <xf numFmtId="183" fontId="22" fillId="0" borderId="0" xfId="0" applyNumberFormat="true" applyFont="true" applyFill="true" applyAlignment="true">
      <alignment horizontal="center" vertical="center" wrapText="true"/>
    </xf>
    <xf numFmtId="0" fontId="18" fillId="0" borderId="0" xfId="0" applyFont="true" applyFill="true" applyAlignment="true">
      <alignment horizontal="center" vertical="center"/>
    </xf>
    <xf numFmtId="0" fontId="18" fillId="0" borderId="0" xfId="0" applyFont="true" applyFill="true" applyAlignment="true">
      <alignment horizontal="center" vertical="center" wrapText="true"/>
    </xf>
    <xf numFmtId="0" fontId="18" fillId="0" borderId="0" xfId="0" applyFont="true" applyFill="true" applyBorder="true" applyAlignment="true">
      <alignment horizontal="center" vertical="center"/>
    </xf>
    <xf numFmtId="0" fontId="24" fillId="0" borderId="0" xfId="0" applyFont="true" applyFill="true" applyAlignment="true">
      <alignment horizontal="center" vertical="center"/>
    </xf>
    <xf numFmtId="0" fontId="25" fillId="0" borderId="0" xfId="0" applyFont="true" applyFill="true" applyAlignment="true">
      <alignment horizontal="left" vertical="center"/>
    </xf>
    <xf numFmtId="0" fontId="26" fillId="0" borderId="0" xfId="0" applyFont="true" applyFill="true" applyAlignment="true">
      <alignment horizontal="center" vertical="center"/>
    </xf>
    <xf numFmtId="0" fontId="27" fillId="0" borderId="1" xfId="0" applyFont="true" applyFill="true" applyBorder="true" applyAlignment="true">
      <alignment horizontal="center" vertical="center" wrapText="true"/>
    </xf>
    <xf numFmtId="0" fontId="15" fillId="0" borderId="1" xfId="0" applyFont="true" applyFill="true" applyBorder="true" applyAlignment="true">
      <alignment horizontal="center" vertical="center"/>
    </xf>
    <xf numFmtId="0" fontId="14" fillId="0" borderId="1" xfId="0" applyFont="true" applyFill="true" applyBorder="true" applyAlignment="true">
      <alignment horizontal="center" vertical="center" wrapText="true"/>
    </xf>
    <xf numFmtId="0" fontId="15" fillId="0" borderId="1" xfId="0" applyFont="true" applyFill="true" applyBorder="true" applyAlignment="true">
      <alignment horizontal="left" vertical="center" wrapText="true"/>
    </xf>
    <xf numFmtId="0" fontId="14" fillId="0" borderId="1" xfId="0" applyFont="true" applyFill="true" applyBorder="true" applyAlignment="true">
      <alignment horizontal="left" vertical="center" wrapText="true"/>
    </xf>
    <xf numFmtId="0" fontId="15" fillId="0" borderId="1" xfId="0" applyFont="true" applyFill="true" applyBorder="true" applyAlignment="true">
      <alignment horizontal="center" vertical="center" wrapText="true"/>
    </xf>
    <xf numFmtId="183" fontId="15" fillId="0" borderId="1" xfId="0" applyNumberFormat="true" applyFont="true" applyFill="true" applyBorder="true" applyAlignment="true">
      <alignment horizontal="center" vertical="center"/>
    </xf>
    <xf numFmtId="183" fontId="15" fillId="0" borderId="1" xfId="0" applyNumberFormat="true" applyFont="true" applyFill="true" applyBorder="true" applyAlignment="true">
      <alignment horizontal="center" vertical="center" wrapText="true"/>
    </xf>
    <xf numFmtId="0" fontId="15" fillId="0" borderId="1" xfId="0" applyFont="true" applyFill="true" applyBorder="true" applyAlignment="true">
      <alignment vertical="center" wrapText="true"/>
    </xf>
    <xf numFmtId="0" fontId="15" fillId="0" borderId="2" xfId="0" applyFont="true" applyFill="true" applyBorder="true" applyAlignment="true">
      <alignment horizontal="center" vertical="center"/>
    </xf>
    <xf numFmtId="0" fontId="15" fillId="0" borderId="4" xfId="0" applyFont="true" applyFill="true" applyBorder="true" applyAlignment="true">
      <alignment horizontal="center" vertical="center"/>
    </xf>
    <xf numFmtId="183" fontId="15" fillId="0" borderId="2" xfId="0" applyNumberFormat="true" applyFont="true" applyFill="true" applyBorder="true" applyAlignment="true">
      <alignment horizontal="center" vertical="center"/>
    </xf>
    <xf numFmtId="183" fontId="15" fillId="0" borderId="4" xfId="0" applyNumberFormat="true" applyFont="true" applyFill="true" applyBorder="true" applyAlignment="true">
      <alignment horizontal="center" vertical="center"/>
    </xf>
    <xf numFmtId="183" fontId="27" fillId="0" borderId="1" xfId="0" applyNumberFormat="true" applyFont="true" applyFill="true" applyBorder="true" applyAlignment="true">
      <alignment horizontal="center" vertical="center" wrapText="true"/>
    </xf>
    <xf numFmtId="177" fontId="27" fillId="0" borderId="1" xfId="0" applyNumberFormat="true" applyFont="true" applyFill="true" applyBorder="true" applyAlignment="true">
      <alignment horizontal="center" vertical="center" wrapText="true"/>
    </xf>
    <xf numFmtId="183" fontId="10" fillId="0" borderId="1" xfId="34" applyNumberFormat="true" applyFont="true" applyFill="true" applyBorder="true" applyAlignment="true" applyProtection="true">
      <alignment horizontal="center" vertical="center" wrapText="true"/>
    </xf>
    <xf numFmtId="0" fontId="14" fillId="0" borderId="0" xfId="0" applyFont="true" applyFill="true" applyBorder="true" applyAlignment="true">
      <alignment horizontal="center" vertical="center"/>
    </xf>
    <xf numFmtId="0" fontId="28" fillId="0" borderId="0" xfId="34" applyFont="true" applyFill="true" applyBorder="true" applyAlignment="true" applyProtection="true">
      <alignment horizontal="left" vertical="center"/>
    </xf>
    <xf numFmtId="0" fontId="26" fillId="0" borderId="0" xfId="0" applyFont="true" applyFill="true" applyAlignment="true">
      <alignment horizontal="center" vertical="center" wrapText="true"/>
    </xf>
    <xf numFmtId="0" fontId="27" fillId="0" borderId="0" xfId="0" applyFont="true" applyFill="true" applyBorder="true" applyAlignment="true">
      <alignment horizontal="center" vertical="center" wrapText="true"/>
    </xf>
    <xf numFmtId="176" fontId="29" fillId="0" borderId="0" xfId="108" applyNumberFormat="true" applyFont="true" applyFill="true" applyBorder="true" applyAlignment="true" applyProtection="true">
      <alignment horizontal="center" vertical="center"/>
      <protection locked="false"/>
    </xf>
    <xf numFmtId="176" fontId="30" fillId="0" borderId="0" xfId="108" applyNumberFormat="true" applyFont="true" applyFill="true" applyBorder="true" applyAlignment="true" applyProtection="true">
      <alignment horizontal="center" vertical="center"/>
      <protection locked="false"/>
    </xf>
    <xf numFmtId="183" fontId="14" fillId="5" borderId="1" xfId="0" applyNumberFormat="true" applyFont="true" applyFill="true" applyBorder="true" applyAlignment="true">
      <alignment horizontal="center" vertical="center" wrapText="true"/>
    </xf>
    <xf numFmtId="176" fontId="31" fillId="0" borderId="0" xfId="108" applyNumberFormat="true" applyFont="true" applyFill="true" applyBorder="true" applyAlignment="true" applyProtection="true">
      <alignment horizontal="center" vertical="center"/>
      <protection locked="false"/>
    </xf>
    <xf numFmtId="0" fontId="32" fillId="0" borderId="0" xfId="0" applyFont="true" applyFill="true" applyAlignment="true">
      <alignment horizontal="center" vertical="center"/>
    </xf>
    <xf numFmtId="0" fontId="27" fillId="0" borderId="0" xfId="0" applyFont="true" applyFill="true" applyAlignment="true">
      <alignment horizontal="center" vertical="center"/>
    </xf>
    <xf numFmtId="183" fontId="10" fillId="0" borderId="0" xfId="34" applyNumberFormat="true" applyFont="true" applyFill="true" applyBorder="true" applyAlignment="true" applyProtection="true">
      <alignment horizontal="center" vertical="center" wrapText="true"/>
    </xf>
    <xf numFmtId="0" fontId="15" fillId="0" borderId="0" xfId="0" applyFont="true" applyFill="true" applyAlignment="true">
      <alignment horizontal="center" vertical="center"/>
    </xf>
    <xf numFmtId="183" fontId="15" fillId="0" borderId="0" xfId="0" applyNumberFormat="true" applyFont="true" applyFill="true" applyAlignment="true">
      <alignment horizontal="center" vertical="center"/>
    </xf>
    <xf numFmtId="0" fontId="15" fillId="4" borderId="0" xfId="0" applyFont="true" applyFill="true" applyAlignment="true">
      <alignment horizontal="center" vertical="center"/>
    </xf>
    <xf numFmtId="0" fontId="33" fillId="0" borderId="0" xfId="0" applyFont="true" applyFill="true" applyAlignment="true">
      <alignment horizontal="center" vertical="center"/>
    </xf>
    <xf numFmtId="183" fontId="15" fillId="0" borderId="3" xfId="0" applyNumberFormat="true" applyFont="true" applyFill="true" applyBorder="true" applyAlignment="true">
      <alignment horizontal="center" vertical="center"/>
    </xf>
    <xf numFmtId="0" fontId="15" fillId="0" borderId="3" xfId="0" applyFont="true" applyFill="true" applyBorder="true" applyAlignment="true">
      <alignment horizontal="center" vertical="center"/>
    </xf>
    <xf numFmtId="0" fontId="15" fillId="0" borderId="1" xfId="0" applyFont="true" applyFill="true" applyBorder="true" applyAlignment="true">
      <alignment horizontal="left" vertical="center"/>
    </xf>
    <xf numFmtId="183" fontId="14" fillId="0" borderId="1" xfId="0" applyNumberFormat="true" applyFont="true" applyFill="true" applyBorder="true" applyAlignment="true">
      <alignment horizontal="center" vertical="center" wrapText="true"/>
    </xf>
    <xf numFmtId="176" fontId="34" fillId="0" borderId="0" xfId="108" applyNumberFormat="true" applyFont="true" applyFill="true" applyBorder="true" applyAlignment="true" applyProtection="true">
      <alignment horizontal="center" vertical="center"/>
      <protection locked="false"/>
    </xf>
    <xf numFmtId="0" fontId="14" fillId="0" borderId="0" xfId="0" applyFont="true" applyFill="true" applyAlignment="true">
      <alignment horizontal="left" vertical="center"/>
    </xf>
    <xf numFmtId="0" fontId="0" fillId="0" borderId="0" xfId="34" applyFont="true">
      <alignment vertical="center"/>
    </xf>
    <xf numFmtId="0" fontId="0" fillId="0" borderId="0" xfId="34" applyFill="true">
      <alignment vertical="center"/>
    </xf>
    <xf numFmtId="0" fontId="0" fillId="0" borderId="0" xfId="34" applyAlignment="true">
      <alignment horizontal="center" vertical="center"/>
    </xf>
    <xf numFmtId="0" fontId="35" fillId="0" borderId="0" xfId="34" applyFont="true" applyAlignment="true">
      <alignment horizontal="center" vertical="center"/>
    </xf>
    <xf numFmtId="177" fontId="35" fillId="0" borderId="0" xfId="34" applyNumberFormat="true" applyFont="true" applyAlignment="true">
      <alignment horizontal="center" vertical="center"/>
    </xf>
    <xf numFmtId="9" fontId="35" fillId="0" borderId="0" xfId="108" applyFont="true" applyAlignment="true">
      <alignment horizontal="center" vertical="center"/>
    </xf>
    <xf numFmtId="0" fontId="0" fillId="0" borderId="0" xfId="34" applyBorder="true">
      <alignment vertical="center"/>
    </xf>
    <xf numFmtId="0" fontId="0" fillId="0" borderId="0" xfId="34">
      <alignment vertical="center"/>
    </xf>
    <xf numFmtId="0" fontId="36" fillId="0" borderId="0" xfId="34" applyFont="true" applyAlignment="true">
      <alignment horizontal="left" vertical="center"/>
    </xf>
    <xf numFmtId="0" fontId="9" fillId="0" borderId="0" xfId="34" applyFont="true" applyAlignment="true">
      <alignment horizontal="center" vertical="center"/>
    </xf>
    <xf numFmtId="0" fontId="37" fillId="0" borderId="1" xfId="34" applyFont="true" applyFill="true" applyBorder="true" applyAlignment="true">
      <alignment horizontal="center" vertical="center" wrapText="true"/>
    </xf>
    <xf numFmtId="0" fontId="37" fillId="0" borderId="5" xfId="34" applyFont="true" applyFill="true" applyBorder="true" applyAlignment="true">
      <alignment horizontal="center" vertical="center" wrapText="true"/>
    </xf>
    <xf numFmtId="0" fontId="21" fillId="0" borderId="6" xfId="34" applyFont="true" applyFill="true" applyBorder="true" applyAlignment="true">
      <alignment horizontal="center" vertical="center" wrapText="true"/>
    </xf>
    <xf numFmtId="0" fontId="21" fillId="0" borderId="1" xfId="34" applyFont="true" applyFill="true" applyBorder="true" applyAlignment="true">
      <alignment horizontal="center" vertical="center" wrapText="true"/>
    </xf>
    <xf numFmtId="180" fontId="21" fillId="0" borderId="1" xfId="34" applyNumberFormat="true" applyFont="true" applyFill="true" applyBorder="true" applyAlignment="true">
      <alignment horizontal="center" vertical="center" wrapText="true"/>
    </xf>
    <xf numFmtId="181" fontId="37" fillId="0" borderId="1" xfId="34" applyNumberFormat="true" applyFont="true" applyFill="true" applyBorder="true" applyAlignment="true">
      <alignment horizontal="center" vertical="center" wrapText="true"/>
    </xf>
    <xf numFmtId="0" fontId="35" fillId="0" borderId="1" xfId="34" applyFont="true" applyBorder="true" applyAlignment="true">
      <alignment horizontal="center" vertical="center"/>
    </xf>
    <xf numFmtId="0" fontId="38" fillId="0" borderId="1" xfId="34" applyFont="true" applyBorder="true" applyAlignment="true">
      <alignment horizontal="center" vertical="center"/>
    </xf>
    <xf numFmtId="0" fontId="2" fillId="0" borderId="1" xfId="34" applyFont="true" applyBorder="true" applyAlignment="true">
      <alignment horizontal="center" vertical="center"/>
    </xf>
    <xf numFmtId="182" fontId="2" fillId="0" borderId="1" xfId="34" applyNumberFormat="true" applyFont="true" applyFill="true" applyBorder="true" applyAlignment="true">
      <alignment horizontal="center" vertical="center"/>
    </xf>
    <xf numFmtId="0" fontId="35" fillId="6" borderId="1" xfId="34" applyFont="true" applyFill="true" applyBorder="true" applyAlignment="true">
      <alignment horizontal="center" vertical="center"/>
    </xf>
    <xf numFmtId="0" fontId="1" fillId="6" borderId="1" xfId="34" applyFont="true" applyFill="true" applyBorder="true" applyAlignment="true">
      <alignment horizontal="left" vertical="center"/>
    </xf>
    <xf numFmtId="178" fontId="2" fillId="6" borderId="1" xfId="34" applyNumberFormat="true" applyFont="true" applyFill="true" applyBorder="true" applyAlignment="true">
      <alignment horizontal="center" vertical="center"/>
    </xf>
    <xf numFmtId="182" fontId="2" fillId="6" borderId="1" xfId="34" applyNumberFormat="true" applyFont="true" applyFill="true" applyBorder="true" applyAlignment="true">
      <alignment horizontal="center" vertical="center"/>
    </xf>
    <xf numFmtId="0" fontId="1" fillId="2" borderId="1" xfId="34" applyFont="true" applyFill="true" applyBorder="true" applyAlignment="true">
      <alignment horizontal="center" vertical="center"/>
    </xf>
    <xf numFmtId="182" fontId="2" fillId="7" borderId="1" xfId="34" applyNumberFormat="true" applyFont="true" applyFill="true" applyBorder="true" applyAlignment="true">
      <alignment horizontal="center" vertical="center"/>
    </xf>
    <xf numFmtId="0" fontId="39" fillId="0" borderId="1" xfId="34" applyFont="true" applyBorder="true" applyAlignment="true">
      <alignment horizontal="center" vertical="center"/>
    </xf>
    <xf numFmtId="182" fontId="35" fillId="0" borderId="1" xfId="34" applyNumberFormat="true" applyFont="true" applyBorder="true" applyAlignment="true">
      <alignment horizontal="center" vertical="center"/>
    </xf>
    <xf numFmtId="182" fontId="35" fillId="0" borderId="1" xfId="34" applyNumberFormat="true" applyFont="true" applyFill="true" applyBorder="true" applyAlignment="true">
      <alignment horizontal="center" vertical="center"/>
    </xf>
    <xf numFmtId="0" fontId="39" fillId="0" borderId="1" xfId="34" applyFont="true" applyFill="true" applyBorder="true" applyAlignment="true">
      <alignment horizontal="center" vertical="center"/>
    </xf>
    <xf numFmtId="0" fontId="35" fillId="0" borderId="1" xfId="34" applyFont="true" applyFill="true" applyBorder="true" applyAlignment="true">
      <alignment horizontal="center" vertical="center"/>
    </xf>
    <xf numFmtId="0" fontId="2" fillId="2" borderId="1" xfId="34" applyFont="true" applyFill="true" applyBorder="true" applyAlignment="true">
      <alignment horizontal="center" vertical="center"/>
    </xf>
    <xf numFmtId="0" fontId="39" fillId="0" borderId="1" xfId="34" applyFont="true" applyFill="true" applyBorder="true" applyAlignment="true">
      <alignment horizontal="center" vertical="center" wrapText="true"/>
    </xf>
    <xf numFmtId="180" fontId="21" fillId="0" borderId="2" xfId="34" applyNumberFormat="true" applyFont="true" applyFill="true" applyBorder="true" applyAlignment="true">
      <alignment horizontal="center" vertical="center" wrapText="true"/>
    </xf>
    <xf numFmtId="177" fontId="37" fillId="0" borderId="1" xfId="34" applyNumberFormat="true" applyFont="true" applyFill="true" applyBorder="true" applyAlignment="true">
      <alignment horizontal="center" vertical="center" wrapText="true"/>
    </xf>
    <xf numFmtId="180" fontId="21" fillId="0" borderId="4" xfId="34" applyNumberFormat="true" applyFont="true" applyFill="true" applyBorder="true" applyAlignment="true">
      <alignment horizontal="center" vertical="center" wrapText="true"/>
    </xf>
    <xf numFmtId="176" fontId="2" fillId="0" borderId="1" xfId="108" applyNumberFormat="true" applyFont="true" applyFill="true" applyBorder="true" applyAlignment="true">
      <alignment horizontal="center" vertical="center"/>
    </xf>
    <xf numFmtId="177" fontId="2" fillId="0" borderId="1" xfId="34" applyNumberFormat="true" applyFont="true" applyBorder="true" applyAlignment="true">
      <alignment horizontal="center" vertical="center"/>
    </xf>
    <xf numFmtId="9" fontId="2" fillId="6" borderId="1" xfId="108" applyNumberFormat="true" applyFont="true" applyFill="true" applyBorder="true" applyAlignment="true">
      <alignment horizontal="center" vertical="center"/>
    </xf>
    <xf numFmtId="177" fontId="2" fillId="8" borderId="1" xfId="34" applyNumberFormat="true" applyFont="true" applyFill="true" applyBorder="true" applyAlignment="true">
      <alignment horizontal="center" vertical="center"/>
    </xf>
    <xf numFmtId="177" fontId="2" fillId="7" borderId="1" xfId="34" applyNumberFormat="true" applyFont="true" applyFill="true" applyBorder="true" applyAlignment="true">
      <alignment horizontal="center" vertical="center"/>
    </xf>
    <xf numFmtId="9" fontId="35" fillId="0" borderId="1" xfId="108" applyNumberFormat="true" applyFont="true" applyFill="true" applyBorder="true" applyAlignment="true">
      <alignment horizontal="center" vertical="center"/>
    </xf>
    <xf numFmtId="177" fontId="35" fillId="0" borderId="1" xfId="34" applyNumberFormat="true" applyFont="true" applyFill="true" applyBorder="true" applyAlignment="true">
      <alignment horizontal="center" vertical="center"/>
    </xf>
    <xf numFmtId="9" fontId="37" fillId="0" borderId="1" xfId="108" applyFont="true" applyFill="true" applyBorder="true" applyAlignment="true">
      <alignment horizontal="center" vertical="center" wrapText="true"/>
    </xf>
    <xf numFmtId="9" fontId="21" fillId="0" borderId="1" xfId="108" applyFont="true" applyFill="true" applyBorder="true" applyAlignment="true">
      <alignment horizontal="center" vertical="center" wrapText="true"/>
    </xf>
    <xf numFmtId="176" fontId="20" fillId="0" borderId="1" xfId="108" applyNumberFormat="true" applyFont="true" applyFill="true" applyBorder="true" applyAlignment="true">
      <alignment horizontal="center" vertical="center"/>
    </xf>
    <xf numFmtId="176" fontId="0" fillId="0" borderId="0" xfId="34" applyNumberFormat="true" applyFont="true" applyBorder="true">
      <alignment vertical="center"/>
    </xf>
    <xf numFmtId="9" fontId="20" fillId="8" borderId="1" xfId="108" applyNumberFormat="true" applyFont="true" applyFill="true" applyBorder="true" applyAlignment="true">
      <alignment horizontal="center" vertical="center"/>
    </xf>
    <xf numFmtId="9" fontId="21" fillId="0" borderId="1" xfId="108" applyNumberFormat="true" applyFont="true" applyFill="true" applyBorder="true" applyAlignment="true">
      <alignment horizontal="center" vertical="center"/>
    </xf>
    <xf numFmtId="176" fontId="0" fillId="0" borderId="0" xfId="34" applyNumberFormat="true" applyBorder="true">
      <alignment vertical="center"/>
    </xf>
    <xf numFmtId="176" fontId="0" fillId="0" borderId="0" xfId="34" applyNumberFormat="true" applyFill="true" applyBorder="true">
      <alignment vertical="center"/>
    </xf>
    <xf numFmtId="176" fontId="0" fillId="0" borderId="0" xfId="34" applyNumberFormat="true" applyFont="true">
      <alignment vertical="center"/>
    </xf>
    <xf numFmtId="176" fontId="0" fillId="0" borderId="0" xfId="34" applyNumberFormat="true">
      <alignment vertical="center"/>
    </xf>
    <xf numFmtId="176" fontId="0" fillId="0" borderId="0" xfId="34" applyNumberFormat="true" applyFill="true">
      <alignment vertical="center"/>
    </xf>
    <xf numFmtId="182" fontId="2" fillId="9" borderId="1" xfId="34" applyNumberFormat="true" applyFont="true" applyFill="true" applyBorder="true" applyAlignment="true">
      <alignment horizontal="center" vertical="center"/>
    </xf>
    <xf numFmtId="0" fontId="0" fillId="0" borderId="0" xfId="34" applyAlignment="true">
      <alignment horizontal="left" vertical="center"/>
    </xf>
  </cellXfs>
  <cellStyles count="149">
    <cellStyle name="常规" xfId="0" builtinId="0"/>
    <cellStyle name="60% - 强调文字颜色 6 3" xfId="1"/>
    <cellStyle name="标题 2 2 2" xfId="2"/>
    <cellStyle name="好_RESULTS 2" xfId="3"/>
    <cellStyle name="40% - 强调文字颜色 3 12" xfId="4"/>
    <cellStyle name="千位分隔 2 4 5" xfId="5"/>
    <cellStyle name="强调文字颜色 6 4 3" xfId="6"/>
    <cellStyle name="常规 106" xfId="7"/>
    <cellStyle name="20% - 强调文字颜色 5 12" xfId="8"/>
    <cellStyle name="20% - 强调文字颜色 4 12" xfId="9"/>
    <cellStyle name="标题 2 5" xfId="10"/>
    <cellStyle name="注释 5 3" xfId="11"/>
    <cellStyle name="常规 19 8" xfId="12"/>
    <cellStyle name="标题 3 5" xfId="13"/>
    <cellStyle name="常规 100 2" xfId="14"/>
    <cellStyle name="强调文字颜色 5 6" xfId="15"/>
    <cellStyle name="强调文字颜色 6 6" xfId="16"/>
    <cellStyle name="标题 8" xfId="17"/>
    <cellStyle name="输入 7" xfId="18"/>
    <cellStyle name="标题 1 5" xfId="19"/>
    <cellStyle name="强调文字颜色 2 6" xfId="20"/>
    <cellStyle name="20% - 强调文字颜色 3 12" xfId="21"/>
    <cellStyle name="强调文字颜色 3 4 3" xfId="22"/>
    <cellStyle name="60% - 强调文字颜色 5 5" xfId="23"/>
    <cellStyle name="常规 2 2 11" xfId="24"/>
    <cellStyle name="40% - 强调文字颜色 1 12" xfId="25"/>
    <cellStyle name="ColLevel_0" xfId="26"/>
    <cellStyle name="常规 93" xfId="27"/>
    <cellStyle name="常规 6 9" xfId="28"/>
    <cellStyle name="60% - 强调文字颜色 3 5" xfId="29"/>
    <cellStyle name="40% - 强调文字颜色 4 12" xfId="30"/>
    <cellStyle name="标题 4 2 6 2" xfId="31"/>
    <cellStyle name="60% - 强调文字颜色 3 2 7" xfId="32"/>
    <cellStyle name="标题 3 2 2 4" xfId="33"/>
    <cellStyle name="常规 100" xfId="34"/>
    <cellStyle name="60% - 强调文字颜色 5 3 5" xfId="35"/>
    <cellStyle name="40% - 强调文字颜色 5 12" xfId="36"/>
    <cellStyle name="适中 2" xfId="37"/>
    <cellStyle name="好_VERA_1 5 3" xfId="38"/>
    <cellStyle name="40% - 强调文字颜色 6 12" xfId="39"/>
    <cellStyle name="链接单元格 3" xfId="40"/>
    <cellStyle name="输入 2 2 9 2 4" xfId="41"/>
    <cellStyle name="20% - 强调文字颜色 1 12" xfId="42"/>
    <cellStyle name="百分比 12" xfId="43"/>
    <cellStyle name="注释 9" xfId="44"/>
    <cellStyle name="输出 2 2 4 3 3" xfId="45"/>
    <cellStyle name="标题 5 3 4" xfId="46"/>
    <cellStyle name="标题 1 2 2 4" xfId="47"/>
    <cellStyle name="警告文本 6" xfId="48"/>
    <cellStyle name="常规 85" xfId="49"/>
    <cellStyle name="检查单元格 5" xfId="50"/>
    <cellStyle name="常规 8 2 3 3" xfId="51"/>
    <cellStyle name="计算 2 2 9 2 3" xfId="52"/>
    <cellStyle name="强调文字颜色 3" xfId="53" builtinId="37"/>
    <cellStyle name="解释性文本 2 2" xfId="54"/>
    <cellStyle name="40% - 强调文字颜色 2" xfId="55" builtinId="35"/>
    <cellStyle name="60% - 强调文字颜色 2" xfId="56" builtinId="36"/>
    <cellStyle name="20% - 强调文字颜色 5 3 6" xfId="57"/>
    <cellStyle name="40% - 强调文字颜色 1" xfId="58" builtinId="31"/>
    <cellStyle name="强调文字颜色 2" xfId="59" builtinId="33"/>
    <cellStyle name="适中" xfId="60" builtinId="28"/>
    <cellStyle name="强调文字颜色 1" xfId="61" builtinId="29"/>
    <cellStyle name="强调文字颜色 4 6" xfId="62"/>
    <cellStyle name="20% - 强调文字颜色 2 12" xfId="63"/>
    <cellStyle name="标题 4" xfId="64" builtinId="19"/>
    <cellStyle name="好" xfId="65" builtinId="26"/>
    <cellStyle name="标题" xfId="66" builtinId="15"/>
    <cellStyle name="60% - 强调文字颜色 3" xfId="67" builtinId="40"/>
    <cellStyle name="60% - 强调文字颜色 1" xfId="68" builtinId="32"/>
    <cellStyle name="链接单元格" xfId="69" builtinId="24"/>
    <cellStyle name="强调文字颜色 3 6" xfId="70"/>
    <cellStyle name="检查单元格" xfId="71" builtinId="23"/>
    <cellStyle name="40% - 强调文字颜色 2 12" xfId="72"/>
    <cellStyle name="强调文字颜色 1 6" xfId="73"/>
    <cellStyle name="20% - 强调文字颜色 1 2" xfId="74"/>
    <cellStyle name="40% - 强调文字颜色 3" xfId="75" builtinId="39"/>
    <cellStyle name="强调文字颜色 4" xfId="76" builtinId="41"/>
    <cellStyle name="强调文字颜色 4 4 3" xfId="77"/>
    <cellStyle name="千位分隔[0]" xfId="78" builtinId="6"/>
    <cellStyle name="60% - 强调文字颜色 1 2 4 4" xfId="79"/>
    <cellStyle name="已访问的超链接" xfId="80" builtinId="9"/>
    <cellStyle name="常规 3 3 7 2" xfId="81"/>
    <cellStyle name="60% - 强调文字颜色 4 5" xfId="82"/>
    <cellStyle name="计算" xfId="83" builtinId="22"/>
    <cellStyle name="20% - 强调文字颜色 4" xfId="84" builtinId="42"/>
    <cellStyle name="差" xfId="85" builtinId="27"/>
    <cellStyle name="货币" xfId="86" builtinId="4"/>
    <cellStyle name="40% - 强调文字颜色 6 4 2" xfId="87"/>
    <cellStyle name="20% - 强调文字颜色 3" xfId="88" builtinId="38"/>
    <cellStyle name="60% - 强调文字颜色 6" xfId="89" builtinId="52"/>
    <cellStyle name="超链接" xfId="90" builtinId="8"/>
    <cellStyle name="标题 1" xfId="91" builtinId="16"/>
    <cellStyle name="20% - 强调文字颜色 3 2 3 3" xfId="92"/>
    <cellStyle name="输入" xfId="93" builtinId="20"/>
    <cellStyle name="60% - 强调文字颜色 5" xfId="94" builtinId="48"/>
    <cellStyle name="20% - 强调文字颜色 2" xfId="95" builtinId="34"/>
    <cellStyle name="20% - 强调文字颜色 2 3 6" xfId="96"/>
    <cellStyle name="警告文本" xfId="97" builtinId="11"/>
    <cellStyle name="60% - 强调文字颜色 1 5" xfId="98"/>
    <cellStyle name="注释" xfId="99" builtinId="10"/>
    <cellStyle name="60% - 强调文字颜色 4" xfId="100" builtinId="44"/>
    <cellStyle name="适中 5" xfId="101"/>
    <cellStyle name="常规 2 3 11" xfId="102"/>
    <cellStyle name="标题 2" xfId="103" builtinId="17"/>
    <cellStyle name="汇总 8" xfId="104"/>
    <cellStyle name="千位分隔" xfId="105" builtinId="3"/>
    <cellStyle name="普通_laroux" xfId="106"/>
    <cellStyle name="20% - 强调文字颜色 1" xfId="107" builtinId="30"/>
    <cellStyle name="百分比" xfId="108" builtinId="5"/>
    <cellStyle name="汇总" xfId="109" builtinId="25"/>
    <cellStyle name="解释性文本" xfId="110" builtinId="53"/>
    <cellStyle name="20% - 强调文字颜色 6 12" xfId="111"/>
    <cellStyle name="标题 3" xfId="112" builtinId="18"/>
    <cellStyle name="输出" xfId="113" builtinId="21"/>
    <cellStyle name="40% - 强调文字颜色 4" xfId="114" builtinId="43"/>
    <cellStyle name="常规 4 4 3" xfId="115"/>
    <cellStyle name="强调文字颜色 5" xfId="116" builtinId="45"/>
    <cellStyle name="20% - 强调文字颜色 5" xfId="117" builtinId="46"/>
    <cellStyle name="货币[0]" xfId="118" builtinId="7"/>
    <cellStyle name="40% - 强调文字颜色 5" xfId="119" builtinId="47"/>
    <cellStyle name="强调文字颜色 6" xfId="120" builtinId="49"/>
    <cellStyle name="20% - 强调文字颜色 6" xfId="121" builtinId="50"/>
    <cellStyle name="输出 6" xfId="122"/>
    <cellStyle name="40% - 强调文字颜色 6" xfId="123" builtinId="51"/>
    <cellStyle name="注释 2 2 18" xfId="124"/>
    <cellStyle name="强调文字颜色 1 2 3" xfId="125"/>
    <cellStyle name="警告文本 2 2 5" xfId="126"/>
    <cellStyle name="60% - 强调文字颜色 6 5" xfId="127"/>
    <cellStyle name="强调文字颜色 2 2 4 4" xfId="128"/>
    <cellStyle name="40% - 强调文字颜色 4 3 4" xfId="129"/>
    <cellStyle name="千位_laroux" xfId="130"/>
    <cellStyle name="40% - 强调文字颜色 2 2 3 2 2" xfId="131"/>
    <cellStyle name="百分比 2 8 2" xfId="132"/>
    <cellStyle name="链接单元格 5" xfId="133"/>
    <cellStyle name="40% - 强调文字颜色 3 3 2 6 3" xfId="134"/>
    <cellStyle name="常规 44" xfId="135"/>
    <cellStyle name="解释性文本 5" xfId="136"/>
    <cellStyle name="20% - 强调文字颜色 6 3 2 5 3" xfId="137"/>
    <cellStyle name="差_VERA 5 3" xfId="138"/>
    <cellStyle name="千位[0]_laroux" xfId="139"/>
    <cellStyle name="汇总 3 2 10" xfId="140"/>
    <cellStyle name="计算 7" xfId="141"/>
    <cellStyle name="40% - 强调文字颜色 5 4 2 2" xfId="142"/>
    <cellStyle name="60% - 强调文字颜色 2 5" xfId="143"/>
    <cellStyle name="常规 6 5" xfId="144"/>
    <cellStyle name="差_RESULTS 2 3" xfId="145"/>
    <cellStyle name="60% - 强调文字颜色 2 3" xfId="146"/>
    <cellStyle name="检查单元格 2 5 3" xfId="147"/>
    <cellStyle name="常规 103" xfId="148"/>
  </cellStyles>
  <dxfs count="2">
    <dxf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00FF2D2D"/>
      <color rgb="00FF4343"/>
      <color rgb="00FFFFFF"/>
      <color rgb="00FF0101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zjslt/Desktop/&#19979;&#36733;//&#32479;&#35745;&#24037;&#20316;/&#26376;&#25253;&#34920;/2013&#24180;8&#26376;/&#30465;&#26376;&#25253;/20130906/&#27700;&#21033;&#25253;&#34920;/&#24180;&#25253;/2012&#22522;&#24314;&#24180;&#25253;/&#24180;&#25253;&#24067;&#32622;/&#24180;&#25253;&#24067;&#32622;/2012&#24180;&#25253;&#25171;&#21360;&#26448;&#26009;/2.2-2012&#24180;&#32479;&#35745;&#25253;&#34920;&#25237;&#3616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005"/>
      <sheetName val="项目概况"/>
      <sheetName val="总体进度"/>
      <sheetName val="投资进度"/>
      <sheetName val="形象进度"/>
      <sheetName val="投入表1"/>
      <sheetName val="投入表2"/>
      <sheetName val="项目类型"/>
      <sheetName val="T006"/>
      <sheetName val="jy01"/>
      <sheetName val="省月报"/>
      <sheetName val="重大项目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M114"/>
  <sheetViews>
    <sheetView tabSelected="1" view="pageBreakPreview" zoomScaleNormal="115" zoomScaleSheetLayoutView="100" workbookViewId="0">
      <pane xSplit="2" ySplit="5" topLeftCell="C6" activePane="bottomRight" state="frozenSplit"/>
      <selection/>
      <selection pane="topRight"/>
      <selection pane="bottomLeft"/>
      <selection pane="bottomRight" activeCell="A6" sqref="$A6:$XFD8"/>
    </sheetView>
  </sheetViews>
  <sheetFormatPr defaultColWidth="9" defaultRowHeight="15"/>
  <cols>
    <col min="1" max="1" width="4.625" style="96" customWidth="true"/>
    <col min="2" max="2" width="10.375" style="97" customWidth="true"/>
    <col min="3" max="3" width="7.25" style="97" customWidth="true"/>
    <col min="4" max="4" width="8.875" style="98" customWidth="true"/>
    <col min="5" max="5" width="8.5" style="98" customWidth="true"/>
    <col min="6" max="8" width="9" style="98" customWidth="true"/>
    <col min="9" max="9" width="9.375" style="98" customWidth="true"/>
    <col min="10" max="10" width="8" style="99" customWidth="true"/>
    <col min="11" max="11" width="7.625" style="97" customWidth="true"/>
    <col min="12" max="12" width="10.5" style="100" customWidth="true"/>
    <col min="13" max="13" width="9" style="101" customWidth="true"/>
    <col min="14" max="16384" width="9" style="101"/>
  </cols>
  <sheetData>
    <row r="1" ht="21" customHeight="true" spans="1:2">
      <c r="A1" s="102" t="s">
        <v>0</v>
      </c>
      <c r="B1" s="102"/>
    </row>
    <row r="2" ht="24" spans="1:11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ht="20" customHeight="true" spans="1:11">
      <c r="A3" s="104" t="s">
        <v>2</v>
      </c>
      <c r="B3" s="104" t="s">
        <v>3</v>
      </c>
      <c r="C3" s="105" t="s">
        <v>4</v>
      </c>
      <c r="D3" s="106"/>
      <c r="E3" s="106"/>
      <c r="F3" s="107" t="s">
        <v>5</v>
      </c>
      <c r="G3" s="107"/>
      <c r="H3" s="107"/>
      <c r="I3" s="107"/>
      <c r="J3" s="107"/>
      <c r="K3" s="107"/>
    </row>
    <row r="4" ht="45" customHeight="true" spans="1:11">
      <c r="A4" s="107"/>
      <c r="B4" s="107"/>
      <c r="C4" s="104" t="s">
        <v>6</v>
      </c>
      <c r="D4" s="108" t="s">
        <v>7</v>
      </c>
      <c r="E4" s="127" t="s">
        <v>8</v>
      </c>
      <c r="F4" s="128" t="s">
        <v>9</v>
      </c>
      <c r="G4" s="128" t="s">
        <v>10</v>
      </c>
      <c r="H4" s="128" t="s">
        <v>11</v>
      </c>
      <c r="I4" s="128" t="s">
        <v>12</v>
      </c>
      <c r="J4" s="137" t="s">
        <v>13</v>
      </c>
      <c r="K4" s="137" t="s">
        <v>14</v>
      </c>
    </row>
    <row r="5" ht="18" customHeight="true" spans="1:11">
      <c r="A5" s="107"/>
      <c r="B5" s="107"/>
      <c r="C5" s="104" t="s">
        <v>15</v>
      </c>
      <c r="D5" s="109" t="s">
        <v>15</v>
      </c>
      <c r="E5" s="129"/>
      <c r="F5" s="128" t="s">
        <v>16</v>
      </c>
      <c r="G5" s="128" t="s">
        <v>16</v>
      </c>
      <c r="H5" s="128" t="s">
        <v>16</v>
      </c>
      <c r="I5" s="128" t="s">
        <v>16</v>
      </c>
      <c r="J5" s="138"/>
      <c r="K5" s="138"/>
    </row>
    <row r="6" s="94" customFormat="true" ht="17.25" customHeight="true" spans="1:13">
      <c r="A6" s="110"/>
      <c r="B6" s="111" t="s">
        <v>17</v>
      </c>
      <c r="C6" s="112">
        <v>500</v>
      </c>
      <c r="D6" s="113">
        <f>SUM(D8:D113)/2+D7</f>
        <v>568.853146285</v>
      </c>
      <c r="E6" s="130">
        <f>D6/C6</f>
        <v>1.13770629257</v>
      </c>
      <c r="F6" s="131">
        <f>SUM(F7:F113)/2</f>
        <v>640371.896</v>
      </c>
      <c r="G6" s="131">
        <f>SUM(G7:G113)/2</f>
        <v>160990</v>
      </c>
      <c r="H6" s="131">
        <f>SUM(H7:H113)/2</f>
        <v>600483.406</v>
      </c>
      <c r="I6" s="131">
        <f>SUM(I7:I113)/2</f>
        <v>156694</v>
      </c>
      <c r="J6" s="139">
        <f>H6/F6</f>
        <v>0.93771043006547</v>
      </c>
      <c r="K6" s="139">
        <f>I6/G6</f>
        <v>0.973315112739922</v>
      </c>
      <c r="L6" s="140"/>
      <c r="M6" s="145"/>
    </row>
    <row r="7" s="94" customFormat="true" ht="17.25" customHeight="true" spans="1:13">
      <c r="A7" s="114"/>
      <c r="B7" s="115" t="s">
        <v>18</v>
      </c>
      <c r="C7" s="116">
        <v>3</v>
      </c>
      <c r="D7" s="117">
        <v>1.308</v>
      </c>
      <c r="E7" s="132">
        <f>D7/C7</f>
        <v>0.436</v>
      </c>
      <c r="F7" s="133" t="s">
        <v>19</v>
      </c>
      <c r="G7" s="133" t="s">
        <v>19</v>
      </c>
      <c r="H7" s="133" t="s">
        <v>19</v>
      </c>
      <c r="I7" s="133" t="s">
        <v>19</v>
      </c>
      <c r="J7" s="141" t="s">
        <v>19</v>
      </c>
      <c r="K7" s="141" t="s">
        <v>19</v>
      </c>
      <c r="L7" s="140"/>
      <c r="M7" s="145"/>
    </row>
    <row r="8" s="94" customFormat="true" ht="17.25" customHeight="true" spans="1:13">
      <c r="A8" s="118" t="s">
        <v>20</v>
      </c>
      <c r="B8" s="1" t="s">
        <v>21</v>
      </c>
      <c r="C8" s="117">
        <v>49.9</v>
      </c>
      <c r="D8" s="119">
        <v>54.77163895</v>
      </c>
      <c r="E8" s="132">
        <f t="shared" ref="E8:E39" si="0">D8/C8</f>
        <v>1.09762803507014</v>
      </c>
      <c r="F8" s="134">
        <v>46451</v>
      </c>
      <c r="G8" s="134">
        <v>15141</v>
      </c>
      <c r="H8" s="134">
        <v>46451</v>
      </c>
      <c r="I8" s="134">
        <v>15141</v>
      </c>
      <c r="J8" s="141">
        <f>H8/F8</f>
        <v>1</v>
      </c>
      <c r="K8" s="141">
        <f>I8/G8</f>
        <v>1</v>
      </c>
      <c r="L8" s="140"/>
      <c r="M8" s="145"/>
    </row>
    <row r="9" ht="17.25" customHeight="true" spans="1:13">
      <c r="A9" s="110">
        <v>1</v>
      </c>
      <c r="B9" s="120" t="s">
        <v>22</v>
      </c>
      <c r="C9" s="121">
        <v>7.8</v>
      </c>
      <c r="D9" s="122">
        <v>8.3997</v>
      </c>
      <c r="E9" s="135">
        <f t="shared" si="0"/>
        <v>1.07688461538462</v>
      </c>
      <c r="F9" s="136">
        <v>20101</v>
      </c>
      <c r="G9" s="136">
        <v>6455</v>
      </c>
      <c r="H9" s="136">
        <v>20101</v>
      </c>
      <c r="I9" s="136">
        <v>6455</v>
      </c>
      <c r="J9" s="142">
        <f t="shared" ref="J9:J40" si="1">H9/F9</f>
        <v>1</v>
      </c>
      <c r="K9" s="142">
        <f t="shared" ref="K9:K40" si="2">I9/G9</f>
        <v>1</v>
      </c>
      <c r="L9" s="143"/>
      <c r="M9" s="146"/>
    </row>
    <row r="10" s="95" customFormat="true" ht="17.25" customHeight="true" spans="1:13">
      <c r="A10" s="110">
        <v>2</v>
      </c>
      <c r="B10" s="123" t="s">
        <v>23</v>
      </c>
      <c r="C10" s="122">
        <v>6.5</v>
      </c>
      <c r="D10" s="122">
        <v>6.77740995</v>
      </c>
      <c r="E10" s="135">
        <f t="shared" si="0"/>
        <v>1.04267845384615</v>
      </c>
      <c r="F10" s="136">
        <v>403</v>
      </c>
      <c r="G10" s="136">
        <v>80</v>
      </c>
      <c r="H10" s="136">
        <v>403</v>
      </c>
      <c r="I10" s="136">
        <v>80</v>
      </c>
      <c r="J10" s="142">
        <f t="shared" si="1"/>
        <v>1</v>
      </c>
      <c r="K10" s="142">
        <f t="shared" si="2"/>
        <v>1</v>
      </c>
      <c r="L10" s="143"/>
      <c r="M10" s="146"/>
    </row>
    <row r="11" s="95" customFormat="true" ht="17.25" customHeight="true" spans="1:13">
      <c r="A11" s="124">
        <v>3</v>
      </c>
      <c r="B11" s="123" t="s">
        <v>24</v>
      </c>
      <c r="C11" s="122">
        <v>6.8</v>
      </c>
      <c r="D11" s="122">
        <v>8.027</v>
      </c>
      <c r="E11" s="135">
        <f t="shared" si="0"/>
        <v>1.18044117647059</v>
      </c>
      <c r="F11" s="136">
        <v>180</v>
      </c>
      <c r="G11" s="136">
        <v>90</v>
      </c>
      <c r="H11" s="136">
        <v>180</v>
      </c>
      <c r="I11" s="136">
        <v>90</v>
      </c>
      <c r="J11" s="142">
        <f t="shared" si="1"/>
        <v>1</v>
      </c>
      <c r="K11" s="142">
        <f t="shared" si="2"/>
        <v>1</v>
      </c>
      <c r="L11" s="144"/>
      <c r="M11" s="147"/>
    </row>
    <row r="12" s="95" customFormat="true" ht="17.25" customHeight="true" spans="1:13">
      <c r="A12" s="124">
        <v>4</v>
      </c>
      <c r="B12" s="124" t="s">
        <v>25</v>
      </c>
      <c r="C12" s="122">
        <v>10.5</v>
      </c>
      <c r="D12" s="122">
        <v>11.7008</v>
      </c>
      <c r="E12" s="135">
        <f t="shared" si="0"/>
        <v>1.1143619047619</v>
      </c>
      <c r="F12" s="136">
        <v>509</v>
      </c>
      <c r="G12" s="136">
        <v>157</v>
      </c>
      <c r="H12" s="136">
        <v>509</v>
      </c>
      <c r="I12" s="136">
        <v>157</v>
      </c>
      <c r="J12" s="142">
        <f t="shared" si="1"/>
        <v>1</v>
      </c>
      <c r="K12" s="142">
        <f t="shared" si="2"/>
        <v>1</v>
      </c>
      <c r="L12" s="144"/>
      <c r="M12" s="147"/>
    </row>
    <row r="13" ht="17.25" customHeight="true" spans="1:13">
      <c r="A13" s="110">
        <v>5</v>
      </c>
      <c r="B13" s="110" t="s">
        <v>26</v>
      </c>
      <c r="C13" s="121">
        <v>4.3</v>
      </c>
      <c r="D13" s="122">
        <v>5.3097</v>
      </c>
      <c r="E13" s="135">
        <f t="shared" si="0"/>
        <v>1.23481395348837</v>
      </c>
      <c r="F13" s="136">
        <v>100</v>
      </c>
      <c r="G13" s="136">
        <v>60</v>
      </c>
      <c r="H13" s="136">
        <v>100</v>
      </c>
      <c r="I13" s="136">
        <v>60</v>
      </c>
      <c r="J13" s="142">
        <f t="shared" si="1"/>
        <v>1</v>
      </c>
      <c r="K13" s="142">
        <f t="shared" si="2"/>
        <v>1</v>
      </c>
      <c r="L13" s="143"/>
      <c r="M13" s="146"/>
    </row>
    <row r="14" ht="17.25" customHeight="true" spans="1:13">
      <c r="A14" s="110">
        <v>6</v>
      </c>
      <c r="B14" s="110" t="s">
        <v>27</v>
      </c>
      <c r="C14" s="121">
        <v>4.6</v>
      </c>
      <c r="D14" s="122">
        <v>4.983479</v>
      </c>
      <c r="E14" s="135">
        <f t="shared" si="0"/>
        <v>1.083365</v>
      </c>
      <c r="F14" s="136">
        <v>7558</v>
      </c>
      <c r="G14" s="136">
        <v>1865</v>
      </c>
      <c r="H14" s="136">
        <v>7558</v>
      </c>
      <c r="I14" s="136">
        <v>1865</v>
      </c>
      <c r="J14" s="142">
        <f t="shared" si="1"/>
        <v>1</v>
      </c>
      <c r="K14" s="142">
        <f t="shared" si="2"/>
        <v>1</v>
      </c>
      <c r="L14" s="143"/>
      <c r="M14" s="146"/>
    </row>
    <row r="15" ht="17.25" customHeight="true" spans="1:13">
      <c r="A15" s="110">
        <v>7</v>
      </c>
      <c r="B15" s="110" t="s">
        <v>28</v>
      </c>
      <c r="C15" s="121">
        <v>6.1</v>
      </c>
      <c r="D15" s="122">
        <v>5.45555</v>
      </c>
      <c r="E15" s="135">
        <f t="shared" si="0"/>
        <v>0.894352459016393</v>
      </c>
      <c r="F15" s="136">
        <v>13054</v>
      </c>
      <c r="G15" s="136">
        <v>4874</v>
      </c>
      <c r="H15" s="136">
        <v>13054</v>
      </c>
      <c r="I15" s="136">
        <v>4874</v>
      </c>
      <c r="J15" s="142">
        <f t="shared" si="1"/>
        <v>1</v>
      </c>
      <c r="K15" s="142">
        <f t="shared" si="2"/>
        <v>1</v>
      </c>
      <c r="L15" s="143"/>
      <c r="M15" s="146"/>
    </row>
    <row r="16" ht="17.25" customHeight="true" spans="1:13">
      <c r="A16" s="110">
        <v>8</v>
      </c>
      <c r="B16" s="110" t="s">
        <v>29</v>
      </c>
      <c r="C16" s="121">
        <v>3.2</v>
      </c>
      <c r="D16" s="122">
        <v>4.118</v>
      </c>
      <c r="E16" s="135">
        <f t="shared" si="0"/>
        <v>1.286875</v>
      </c>
      <c r="F16" s="136">
        <v>4546</v>
      </c>
      <c r="G16" s="136">
        <v>1560</v>
      </c>
      <c r="H16" s="136">
        <v>4546</v>
      </c>
      <c r="I16" s="136">
        <v>1560</v>
      </c>
      <c r="J16" s="142">
        <f t="shared" si="1"/>
        <v>1</v>
      </c>
      <c r="K16" s="142">
        <f t="shared" si="2"/>
        <v>1</v>
      </c>
      <c r="L16" s="143"/>
      <c r="M16" s="146"/>
    </row>
    <row r="17" ht="17.25" customHeight="true" spans="1:13">
      <c r="A17" s="125" t="s">
        <v>30</v>
      </c>
      <c r="B17" s="1" t="s">
        <v>31</v>
      </c>
      <c r="C17" s="117">
        <v>100</v>
      </c>
      <c r="D17" s="117">
        <v>112.4646</v>
      </c>
      <c r="E17" s="132">
        <f t="shared" si="0"/>
        <v>1.124646</v>
      </c>
      <c r="F17" s="133" t="s">
        <v>19</v>
      </c>
      <c r="G17" s="133" t="s">
        <v>19</v>
      </c>
      <c r="H17" s="133" t="s">
        <v>19</v>
      </c>
      <c r="I17" s="133" t="s">
        <v>19</v>
      </c>
      <c r="J17" s="141" t="s">
        <v>19</v>
      </c>
      <c r="K17" s="141" t="s">
        <v>19</v>
      </c>
      <c r="L17" s="143"/>
      <c r="M17" s="146"/>
    </row>
    <row r="18" ht="17.25" customHeight="true" spans="1:13">
      <c r="A18" s="110">
        <v>9</v>
      </c>
      <c r="B18" s="110" t="s">
        <v>32</v>
      </c>
      <c r="C18" s="121">
        <v>21.5</v>
      </c>
      <c r="D18" s="122">
        <v>31.3004</v>
      </c>
      <c r="E18" s="135">
        <f t="shared" si="0"/>
        <v>1.45583255813953</v>
      </c>
      <c r="F18" s="136" t="s">
        <v>19</v>
      </c>
      <c r="G18" s="136" t="s">
        <v>19</v>
      </c>
      <c r="H18" s="136" t="s">
        <v>19</v>
      </c>
      <c r="I18" s="136" t="s">
        <v>19</v>
      </c>
      <c r="J18" s="142" t="s">
        <v>19</v>
      </c>
      <c r="K18" s="142" t="s">
        <v>19</v>
      </c>
      <c r="L18" s="143"/>
      <c r="M18" s="146"/>
    </row>
    <row r="19" ht="17.25" customHeight="true" spans="1:13">
      <c r="A19" s="110">
        <v>10</v>
      </c>
      <c r="B19" s="120" t="s">
        <v>33</v>
      </c>
      <c r="C19" s="121">
        <v>8.4</v>
      </c>
      <c r="D19" s="122">
        <v>8.2877</v>
      </c>
      <c r="E19" s="135">
        <f t="shared" si="0"/>
        <v>0.986630952380952</v>
      </c>
      <c r="F19" s="136" t="s">
        <v>19</v>
      </c>
      <c r="G19" s="136" t="s">
        <v>19</v>
      </c>
      <c r="H19" s="136" t="s">
        <v>19</v>
      </c>
      <c r="I19" s="136" t="s">
        <v>19</v>
      </c>
      <c r="J19" s="142" t="s">
        <v>19</v>
      </c>
      <c r="K19" s="142" t="s">
        <v>19</v>
      </c>
      <c r="L19" s="143"/>
      <c r="M19" s="146"/>
    </row>
    <row r="20" ht="17.25" customHeight="true" spans="1:13">
      <c r="A20" s="110">
        <v>11</v>
      </c>
      <c r="B20" s="120" t="s">
        <v>34</v>
      </c>
      <c r="C20" s="121">
        <v>3.1</v>
      </c>
      <c r="D20" s="122">
        <v>2.8843</v>
      </c>
      <c r="E20" s="135">
        <f t="shared" si="0"/>
        <v>0.93041935483871</v>
      </c>
      <c r="F20" s="136" t="s">
        <v>19</v>
      </c>
      <c r="G20" s="136" t="s">
        <v>19</v>
      </c>
      <c r="H20" s="136" t="s">
        <v>19</v>
      </c>
      <c r="I20" s="136" t="s">
        <v>19</v>
      </c>
      <c r="J20" s="142" t="s">
        <v>19</v>
      </c>
      <c r="K20" s="142" t="s">
        <v>19</v>
      </c>
      <c r="L20" s="143"/>
      <c r="M20" s="146"/>
    </row>
    <row r="21" ht="17.25" customHeight="true" spans="1:13">
      <c r="A21" s="110">
        <v>12</v>
      </c>
      <c r="B21" s="120" t="s">
        <v>35</v>
      </c>
      <c r="C21" s="121">
        <v>3.4</v>
      </c>
      <c r="D21" s="122">
        <v>4.0634</v>
      </c>
      <c r="E21" s="135">
        <f t="shared" si="0"/>
        <v>1.19511764705882</v>
      </c>
      <c r="F21" s="136" t="s">
        <v>19</v>
      </c>
      <c r="G21" s="136" t="s">
        <v>19</v>
      </c>
      <c r="H21" s="136" t="s">
        <v>19</v>
      </c>
      <c r="I21" s="136" t="s">
        <v>19</v>
      </c>
      <c r="J21" s="142" t="s">
        <v>19</v>
      </c>
      <c r="K21" s="142" t="s">
        <v>19</v>
      </c>
      <c r="L21" s="143"/>
      <c r="M21" s="146"/>
    </row>
    <row r="22" ht="17.25" customHeight="true" spans="1:13">
      <c r="A22" s="110">
        <v>13</v>
      </c>
      <c r="B22" s="120" t="s">
        <v>36</v>
      </c>
      <c r="C22" s="121">
        <v>7.7</v>
      </c>
      <c r="D22" s="122">
        <v>7.4836</v>
      </c>
      <c r="E22" s="135">
        <f t="shared" si="0"/>
        <v>0.971896103896104</v>
      </c>
      <c r="F22" s="136" t="s">
        <v>19</v>
      </c>
      <c r="G22" s="136" t="s">
        <v>19</v>
      </c>
      <c r="H22" s="136" t="s">
        <v>19</v>
      </c>
      <c r="I22" s="136" t="s">
        <v>19</v>
      </c>
      <c r="J22" s="142" t="s">
        <v>19</v>
      </c>
      <c r="K22" s="142" t="s">
        <v>19</v>
      </c>
      <c r="L22" s="143"/>
      <c r="M22" s="146"/>
    </row>
    <row r="23" ht="17.25" customHeight="true" spans="1:13">
      <c r="A23" s="110">
        <v>14</v>
      </c>
      <c r="B23" s="120" t="s">
        <v>37</v>
      </c>
      <c r="C23" s="121">
        <v>5.6</v>
      </c>
      <c r="D23" s="122">
        <v>6.0388</v>
      </c>
      <c r="E23" s="135">
        <f t="shared" si="0"/>
        <v>1.07835714285714</v>
      </c>
      <c r="F23" s="136" t="s">
        <v>19</v>
      </c>
      <c r="G23" s="136" t="s">
        <v>19</v>
      </c>
      <c r="H23" s="136" t="s">
        <v>19</v>
      </c>
      <c r="I23" s="136" t="s">
        <v>19</v>
      </c>
      <c r="J23" s="142" t="s">
        <v>19</v>
      </c>
      <c r="K23" s="142" t="s">
        <v>19</v>
      </c>
      <c r="L23" s="143"/>
      <c r="M23" s="146"/>
    </row>
    <row r="24" ht="17.25" customHeight="true" spans="1:13">
      <c r="A24" s="110">
        <v>15</v>
      </c>
      <c r="B24" s="120" t="s">
        <v>38</v>
      </c>
      <c r="C24" s="121">
        <v>21.3</v>
      </c>
      <c r="D24" s="122">
        <v>18.2022</v>
      </c>
      <c r="E24" s="135">
        <f t="shared" si="0"/>
        <v>0.85456338028169</v>
      </c>
      <c r="F24" s="136" t="s">
        <v>19</v>
      </c>
      <c r="G24" s="136" t="s">
        <v>19</v>
      </c>
      <c r="H24" s="136" t="s">
        <v>19</v>
      </c>
      <c r="I24" s="136" t="s">
        <v>19</v>
      </c>
      <c r="J24" s="142" t="s">
        <v>19</v>
      </c>
      <c r="K24" s="142" t="s">
        <v>19</v>
      </c>
      <c r="L24" s="143"/>
      <c r="M24" s="146"/>
    </row>
    <row r="25" ht="17.25" customHeight="true" spans="1:13">
      <c r="A25" s="124">
        <v>16</v>
      </c>
      <c r="B25" s="110" t="s">
        <v>39</v>
      </c>
      <c r="C25" s="121">
        <v>8</v>
      </c>
      <c r="D25" s="122">
        <v>7.3529</v>
      </c>
      <c r="E25" s="135">
        <f t="shared" si="0"/>
        <v>0.9191125</v>
      </c>
      <c r="F25" s="136" t="s">
        <v>19</v>
      </c>
      <c r="G25" s="136" t="s">
        <v>19</v>
      </c>
      <c r="H25" s="136" t="s">
        <v>19</v>
      </c>
      <c r="I25" s="136" t="s">
        <v>19</v>
      </c>
      <c r="J25" s="142" t="s">
        <v>19</v>
      </c>
      <c r="K25" s="142" t="s">
        <v>19</v>
      </c>
      <c r="L25" s="143"/>
      <c r="M25" s="146"/>
    </row>
    <row r="26" ht="17.25" customHeight="true" spans="1:13">
      <c r="A26" s="124">
        <v>17</v>
      </c>
      <c r="B26" s="110" t="s">
        <v>40</v>
      </c>
      <c r="C26" s="121">
        <v>7.5</v>
      </c>
      <c r="D26" s="122">
        <v>10.6586</v>
      </c>
      <c r="E26" s="135">
        <f t="shared" si="0"/>
        <v>1.42114666666667</v>
      </c>
      <c r="F26" s="136" t="s">
        <v>19</v>
      </c>
      <c r="G26" s="136" t="s">
        <v>19</v>
      </c>
      <c r="H26" s="136" t="s">
        <v>19</v>
      </c>
      <c r="I26" s="136" t="s">
        <v>19</v>
      </c>
      <c r="J26" s="142" t="s">
        <v>19</v>
      </c>
      <c r="K26" s="142" t="s">
        <v>19</v>
      </c>
      <c r="L26" s="143"/>
      <c r="M26" s="146"/>
    </row>
    <row r="27" ht="17.25" customHeight="true" spans="1:13">
      <c r="A27" s="124">
        <v>18</v>
      </c>
      <c r="B27" s="110" t="s">
        <v>41</v>
      </c>
      <c r="C27" s="121">
        <v>10.5</v>
      </c>
      <c r="D27" s="122">
        <v>12.2433</v>
      </c>
      <c r="E27" s="135">
        <f t="shared" si="0"/>
        <v>1.16602857142857</v>
      </c>
      <c r="F27" s="136" t="s">
        <v>19</v>
      </c>
      <c r="G27" s="136" t="s">
        <v>19</v>
      </c>
      <c r="H27" s="136" t="s">
        <v>19</v>
      </c>
      <c r="I27" s="136" t="s">
        <v>19</v>
      </c>
      <c r="J27" s="142" t="s">
        <v>19</v>
      </c>
      <c r="K27" s="142" t="s">
        <v>19</v>
      </c>
      <c r="L27" s="143"/>
      <c r="M27" s="146"/>
    </row>
    <row r="28" ht="17.25" customHeight="true" spans="1:13">
      <c r="A28" s="110">
        <v>19</v>
      </c>
      <c r="B28" s="110" t="s">
        <v>42</v>
      </c>
      <c r="C28" s="121">
        <v>3</v>
      </c>
      <c r="D28" s="122">
        <v>3.9494</v>
      </c>
      <c r="E28" s="135">
        <f t="shared" si="0"/>
        <v>1.31646666666667</v>
      </c>
      <c r="F28" s="136" t="s">
        <v>19</v>
      </c>
      <c r="G28" s="136" t="s">
        <v>19</v>
      </c>
      <c r="H28" s="136" t="s">
        <v>19</v>
      </c>
      <c r="I28" s="136" t="s">
        <v>19</v>
      </c>
      <c r="J28" s="142" t="s">
        <v>19</v>
      </c>
      <c r="K28" s="142" t="s">
        <v>19</v>
      </c>
      <c r="L28" s="143"/>
      <c r="M28" s="146"/>
    </row>
    <row r="29" ht="17.25" customHeight="true" spans="1:13">
      <c r="A29" s="125" t="s">
        <v>43</v>
      </c>
      <c r="B29" s="1" t="s">
        <v>44</v>
      </c>
      <c r="C29" s="117">
        <v>70</v>
      </c>
      <c r="D29" s="119">
        <v>74.9393</v>
      </c>
      <c r="E29" s="132">
        <f t="shared" si="0"/>
        <v>1.07056142857143</v>
      </c>
      <c r="F29" s="134">
        <v>15767.34</v>
      </c>
      <c r="G29" s="134">
        <v>4762</v>
      </c>
      <c r="H29" s="134">
        <v>15062.34</v>
      </c>
      <c r="I29" s="134">
        <v>4762</v>
      </c>
      <c r="J29" s="141">
        <f t="shared" si="1"/>
        <v>0.955287321767654</v>
      </c>
      <c r="K29" s="141">
        <f t="shared" si="2"/>
        <v>1</v>
      </c>
      <c r="L29" s="143"/>
      <c r="M29" s="146"/>
    </row>
    <row r="30" ht="17.25" customHeight="true" spans="1:13">
      <c r="A30" s="110">
        <v>20</v>
      </c>
      <c r="B30" s="110" t="s">
        <v>45</v>
      </c>
      <c r="C30" s="121">
        <v>9.6</v>
      </c>
      <c r="D30" s="122">
        <v>9.81973</v>
      </c>
      <c r="E30" s="135">
        <f t="shared" si="0"/>
        <v>1.02288854166667</v>
      </c>
      <c r="F30" s="136" t="s">
        <v>19</v>
      </c>
      <c r="G30" s="136" t="s">
        <v>19</v>
      </c>
      <c r="H30" s="136" t="s">
        <v>19</v>
      </c>
      <c r="I30" s="136" t="s">
        <v>19</v>
      </c>
      <c r="J30" s="142" t="s">
        <v>19</v>
      </c>
      <c r="K30" s="142" t="s">
        <v>19</v>
      </c>
      <c r="L30" s="143"/>
      <c r="M30" s="146"/>
    </row>
    <row r="31" ht="17.25" customHeight="true" spans="1:13">
      <c r="A31" s="110">
        <v>21</v>
      </c>
      <c r="B31" s="110" t="s">
        <v>46</v>
      </c>
      <c r="C31" s="121">
        <v>3</v>
      </c>
      <c r="D31" s="122">
        <v>4.271618</v>
      </c>
      <c r="E31" s="135">
        <f t="shared" si="0"/>
        <v>1.42387266666667</v>
      </c>
      <c r="F31" s="136">
        <v>50</v>
      </c>
      <c r="G31" s="136">
        <v>30</v>
      </c>
      <c r="H31" s="136">
        <v>50</v>
      </c>
      <c r="I31" s="136">
        <v>30</v>
      </c>
      <c r="J31" s="142">
        <f t="shared" si="1"/>
        <v>1</v>
      </c>
      <c r="K31" s="142">
        <f t="shared" si="2"/>
        <v>1</v>
      </c>
      <c r="L31" s="143"/>
      <c r="M31" s="146"/>
    </row>
    <row r="32" s="95" customFormat="true" ht="17.25" customHeight="true" spans="1:13">
      <c r="A32" s="124">
        <v>22</v>
      </c>
      <c r="B32" s="124" t="s">
        <v>47</v>
      </c>
      <c r="C32" s="122">
        <v>8</v>
      </c>
      <c r="D32" s="122">
        <v>4.425416</v>
      </c>
      <c r="E32" s="135">
        <f t="shared" si="0"/>
        <v>0.553177</v>
      </c>
      <c r="F32" s="136">
        <v>91</v>
      </c>
      <c r="G32" s="136">
        <v>40</v>
      </c>
      <c r="H32" s="136">
        <v>91</v>
      </c>
      <c r="I32" s="136">
        <v>40</v>
      </c>
      <c r="J32" s="142">
        <f t="shared" si="1"/>
        <v>1</v>
      </c>
      <c r="K32" s="142">
        <f t="shared" si="2"/>
        <v>1</v>
      </c>
      <c r="L32" s="144"/>
      <c r="M32" s="147"/>
    </row>
    <row r="33" s="95" customFormat="true" ht="17.25" customHeight="true" spans="1:13">
      <c r="A33" s="124">
        <v>23</v>
      </c>
      <c r="B33" s="124" t="s">
        <v>48</v>
      </c>
      <c r="C33" s="122">
        <v>2.5</v>
      </c>
      <c r="D33" s="122">
        <v>3.36593</v>
      </c>
      <c r="E33" s="135">
        <f t="shared" si="0"/>
        <v>1.346372</v>
      </c>
      <c r="F33" s="136">
        <v>40</v>
      </c>
      <c r="G33" s="136">
        <v>30</v>
      </c>
      <c r="H33" s="136">
        <v>40</v>
      </c>
      <c r="I33" s="136">
        <v>30</v>
      </c>
      <c r="J33" s="142">
        <f t="shared" si="1"/>
        <v>1</v>
      </c>
      <c r="K33" s="142">
        <f t="shared" si="2"/>
        <v>1</v>
      </c>
      <c r="L33" s="144"/>
      <c r="M33" s="147"/>
    </row>
    <row r="34" s="95" customFormat="true" ht="17.25" customHeight="true" spans="1:13">
      <c r="A34" s="124">
        <v>24</v>
      </c>
      <c r="B34" s="124" t="s">
        <v>49</v>
      </c>
      <c r="C34" s="122">
        <v>2</v>
      </c>
      <c r="D34" s="122">
        <v>2.076738</v>
      </c>
      <c r="E34" s="135">
        <f t="shared" si="0"/>
        <v>1.038369</v>
      </c>
      <c r="F34" s="136">
        <v>500</v>
      </c>
      <c r="G34" s="136">
        <v>230</v>
      </c>
      <c r="H34" s="136">
        <v>330</v>
      </c>
      <c r="I34" s="136">
        <v>230</v>
      </c>
      <c r="J34" s="142">
        <f t="shared" si="1"/>
        <v>0.66</v>
      </c>
      <c r="K34" s="142">
        <f t="shared" si="2"/>
        <v>1</v>
      </c>
      <c r="L34" s="144"/>
      <c r="M34" s="147"/>
    </row>
    <row r="35" s="95" customFormat="true" ht="17.25" customHeight="true" spans="1:13">
      <c r="A35" s="124">
        <v>25</v>
      </c>
      <c r="B35" s="124" t="s">
        <v>50</v>
      </c>
      <c r="C35" s="122">
        <v>6.1</v>
      </c>
      <c r="D35" s="122">
        <v>7.2595</v>
      </c>
      <c r="E35" s="135">
        <f t="shared" si="0"/>
        <v>1.19008196721311</v>
      </c>
      <c r="F35" s="136">
        <v>75.34</v>
      </c>
      <c r="G35" s="136">
        <v>70</v>
      </c>
      <c r="H35" s="136">
        <v>75.34</v>
      </c>
      <c r="I35" s="136">
        <v>70</v>
      </c>
      <c r="J35" s="142">
        <f t="shared" si="1"/>
        <v>1</v>
      </c>
      <c r="K35" s="142">
        <f t="shared" si="2"/>
        <v>1</v>
      </c>
      <c r="L35" s="144"/>
      <c r="M35" s="147"/>
    </row>
    <row r="36" s="95" customFormat="true" ht="17.25" customHeight="true" spans="1:13">
      <c r="A36" s="124">
        <v>26</v>
      </c>
      <c r="B36" s="124" t="s">
        <v>51</v>
      </c>
      <c r="C36" s="122">
        <v>5</v>
      </c>
      <c r="D36" s="122">
        <v>7.570317</v>
      </c>
      <c r="E36" s="135">
        <f t="shared" si="0"/>
        <v>1.5140634</v>
      </c>
      <c r="F36" s="136">
        <v>270</v>
      </c>
      <c r="G36" s="136">
        <v>70</v>
      </c>
      <c r="H36" s="136">
        <v>270</v>
      </c>
      <c r="I36" s="136">
        <v>70</v>
      </c>
      <c r="J36" s="142">
        <f t="shared" si="1"/>
        <v>1</v>
      </c>
      <c r="K36" s="142">
        <f t="shared" si="2"/>
        <v>1</v>
      </c>
      <c r="L36" s="144"/>
      <c r="M36" s="147"/>
    </row>
    <row r="37" s="95" customFormat="true" ht="17.25" customHeight="true" spans="1:13">
      <c r="A37" s="124">
        <v>27</v>
      </c>
      <c r="B37" s="124" t="s">
        <v>52</v>
      </c>
      <c r="C37" s="122">
        <v>6</v>
      </c>
      <c r="D37" s="122">
        <v>6.6788</v>
      </c>
      <c r="E37" s="135">
        <f t="shared" si="0"/>
        <v>1.11313333333333</v>
      </c>
      <c r="F37" s="136">
        <v>4541</v>
      </c>
      <c r="G37" s="136">
        <v>1292</v>
      </c>
      <c r="H37" s="136">
        <v>4006</v>
      </c>
      <c r="I37" s="136">
        <v>1292</v>
      </c>
      <c r="J37" s="142">
        <f t="shared" si="1"/>
        <v>0.882184540850033</v>
      </c>
      <c r="K37" s="142">
        <f t="shared" si="2"/>
        <v>1</v>
      </c>
      <c r="L37" s="144"/>
      <c r="M37" s="147"/>
    </row>
    <row r="38" s="95" customFormat="true" ht="17.25" customHeight="true" spans="1:13">
      <c r="A38" s="124">
        <v>28</v>
      </c>
      <c r="B38" s="124" t="s">
        <v>53</v>
      </c>
      <c r="C38" s="122">
        <v>9</v>
      </c>
      <c r="D38" s="122">
        <v>10.874288</v>
      </c>
      <c r="E38" s="135">
        <f t="shared" si="0"/>
        <v>1.20825422222222</v>
      </c>
      <c r="F38" s="136">
        <v>70</v>
      </c>
      <c r="G38" s="136">
        <v>70</v>
      </c>
      <c r="H38" s="136">
        <v>70</v>
      </c>
      <c r="I38" s="136">
        <v>70</v>
      </c>
      <c r="J38" s="142">
        <f t="shared" si="1"/>
        <v>1</v>
      </c>
      <c r="K38" s="142">
        <f t="shared" si="2"/>
        <v>1</v>
      </c>
      <c r="L38" s="144"/>
      <c r="M38" s="147"/>
    </row>
    <row r="39" s="95" customFormat="true" ht="17.25" customHeight="true" spans="1:13">
      <c r="A39" s="124">
        <v>29</v>
      </c>
      <c r="B39" s="126" t="s">
        <v>54</v>
      </c>
      <c r="C39" s="122">
        <v>7</v>
      </c>
      <c r="D39" s="122">
        <v>6.926</v>
      </c>
      <c r="E39" s="135">
        <f t="shared" si="0"/>
        <v>0.989428571428571</v>
      </c>
      <c r="F39" s="136">
        <v>120</v>
      </c>
      <c r="G39" s="136">
        <v>80</v>
      </c>
      <c r="H39" s="136">
        <v>120</v>
      </c>
      <c r="I39" s="136">
        <v>80</v>
      </c>
      <c r="J39" s="142">
        <f t="shared" si="1"/>
        <v>1</v>
      </c>
      <c r="K39" s="142">
        <f t="shared" si="2"/>
        <v>1</v>
      </c>
      <c r="L39" s="144"/>
      <c r="M39" s="147"/>
    </row>
    <row r="40" s="95" customFormat="true" ht="17.25" customHeight="true" spans="1:13">
      <c r="A40" s="124">
        <v>30</v>
      </c>
      <c r="B40" s="124" t="s">
        <v>55</v>
      </c>
      <c r="C40" s="122">
        <v>2</v>
      </c>
      <c r="D40" s="122">
        <v>2.545</v>
      </c>
      <c r="E40" s="135">
        <f t="shared" ref="E40:E71" si="3">D40/C40</f>
        <v>1.2725</v>
      </c>
      <c r="F40" s="136">
        <v>3260</v>
      </c>
      <c r="G40" s="136">
        <v>1000</v>
      </c>
      <c r="H40" s="136">
        <v>3260</v>
      </c>
      <c r="I40" s="136">
        <v>1000</v>
      </c>
      <c r="J40" s="142">
        <f t="shared" si="1"/>
        <v>1</v>
      </c>
      <c r="K40" s="142">
        <f t="shared" si="2"/>
        <v>1</v>
      </c>
      <c r="L40" s="144"/>
      <c r="M40" s="147"/>
    </row>
    <row r="41" s="95" customFormat="true" ht="17.25" customHeight="true" spans="1:13">
      <c r="A41" s="124">
        <v>31</v>
      </c>
      <c r="B41" s="124" t="s">
        <v>56</v>
      </c>
      <c r="C41" s="122">
        <v>2.8</v>
      </c>
      <c r="D41" s="122">
        <v>3.8656</v>
      </c>
      <c r="E41" s="135">
        <f t="shared" si="3"/>
        <v>1.38057142857143</v>
      </c>
      <c r="F41" s="136">
        <v>6650</v>
      </c>
      <c r="G41" s="136">
        <v>1800</v>
      </c>
      <c r="H41" s="136">
        <v>6650</v>
      </c>
      <c r="I41" s="136">
        <v>1800</v>
      </c>
      <c r="J41" s="142">
        <f t="shared" ref="J41:J72" si="4">H41/F41</f>
        <v>1</v>
      </c>
      <c r="K41" s="142">
        <f t="shared" ref="K41:K72" si="5">I41/G41</f>
        <v>1</v>
      </c>
      <c r="L41" s="144"/>
      <c r="M41" s="147"/>
    </row>
    <row r="42" ht="17.25" customHeight="true" spans="1:13">
      <c r="A42" s="110">
        <v>32</v>
      </c>
      <c r="B42" s="120" t="s">
        <v>57</v>
      </c>
      <c r="C42" s="121">
        <v>7</v>
      </c>
      <c r="D42" s="122">
        <v>5.260359</v>
      </c>
      <c r="E42" s="135">
        <f t="shared" si="3"/>
        <v>0.751479857142857</v>
      </c>
      <c r="F42" s="136">
        <v>100</v>
      </c>
      <c r="G42" s="136">
        <v>50</v>
      </c>
      <c r="H42" s="136">
        <v>100</v>
      </c>
      <c r="I42" s="136">
        <v>50</v>
      </c>
      <c r="J42" s="142">
        <f t="shared" si="4"/>
        <v>1</v>
      </c>
      <c r="K42" s="142">
        <f t="shared" si="5"/>
        <v>1</v>
      </c>
      <c r="L42" s="143"/>
      <c r="M42" s="146"/>
    </row>
    <row r="43" ht="17.25" customHeight="true" spans="1:13">
      <c r="A43" s="125" t="s">
        <v>58</v>
      </c>
      <c r="B43" s="1" t="s">
        <v>59</v>
      </c>
      <c r="C43" s="117">
        <v>48.3</v>
      </c>
      <c r="D43" s="119">
        <v>50.74012057</v>
      </c>
      <c r="E43" s="132">
        <f t="shared" si="3"/>
        <v>1.05052009461698</v>
      </c>
      <c r="F43" s="134">
        <v>81234.2</v>
      </c>
      <c r="G43" s="134">
        <v>15334</v>
      </c>
      <c r="H43" s="134">
        <v>79569.31</v>
      </c>
      <c r="I43" s="134">
        <v>15334</v>
      </c>
      <c r="J43" s="141">
        <f t="shared" si="4"/>
        <v>0.979505060676415</v>
      </c>
      <c r="K43" s="141">
        <f t="shared" si="5"/>
        <v>1</v>
      </c>
      <c r="L43" s="143"/>
      <c r="M43" s="146"/>
    </row>
    <row r="44" ht="17.25" customHeight="true" spans="1:13">
      <c r="A44" s="110">
        <v>33</v>
      </c>
      <c r="B44" s="110" t="s">
        <v>60</v>
      </c>
      <c r="C44" s="121">
        <v>15.5</v>
      </c>
      <c r="D44" s="122">
        <v>18.890245</v>
      </c>
      <c r="E44" s="135">
        <f t="shared" si="3"/>
        <v>1.21872548387097</v>
      </c>
      <c r="F44" s="136" t="s">
        <v>19</v>
      </c>
      <c r="G44" s="136" t="s">
        <v>19</v>
      </c>
      <c r="H44" s="136" t="s">
        <v>19</v>
      </c>
      <c r="I44" s="136" t="s">
        <v>19</v>
      </c>
      <c r="J44" s="142" t="s">
        <v>19</v>
      </c>
      <c r="K44" s="142" t="s">
        <v>19</v>
      </c>
      <c r="L44" s="143"/>
      <c r="M44" s="146"/>
    </row>
    <row r="45" ht="17.25" customHeight="true" spans="1:13">
      <c r="A45" s="110">
        <v>34</v>
      </c>
      <c r="B45" s="110" t="s">
        <v>61</v>
      </c>
      <c r="C45" s="121">
        <v>0.9</v>
      </c>
      <c r="D45" s="122">
        <v>1.286822</v>
      </c>
      <c r="E45" s="135">
        <f t="shared" si="3"/>
        <v>1.42980222222222</v>
      </c>
      <c r="F45" s="136">
        <v>8858.42</v>
      </c>
      <c r="G45" s="136">
        <v>1600</v>
      </c>
      <c r="H45" s="136">
        <v>8879.53</v>
      </c>
      <c r="I45" s="136">
        <v>1600</v>
      </c>
      <c r="J45" s="142">
        <f t="shared" si="4"/>
        <v>1.00238304347728</v>
      </c>
      <c r="K45" s="142">
        <f t="shared" si="5"/>
        <v>1</v>
      </c>
      <c r="L45" s="143"/>
      <c r="M45" s="146"/>
    </row>
    <row r="46" ht="17.25" customHeight="true" spans="1:13">
      <c r="A46" s="110">
        <v>35</v>
      </c>
      <c r="B46" s="110" t="s">
        <v>62</v>
      </c>
      <c r="C46" s="121">
        <v>2.1</v>
      </c>
      <c r="D46" s="122">
        <v>2.1223</v>
      </c>
      <c r="E46" s="135">
        <f t="shared" si="3"/>
        <v>1.01061904761905</v>
      </c>
      <c r="F46" s="136">
        <v>85</v>
      </c>
      <c r="G46" s="136">
        <v>80</v>
      </c>
      <c r="H46" s="136">
        <v>85</v>
      </c>
      <c r="I46" s="136">
        <v>80</v>
      </c>
      <c r="J46" s="142">
        <f t="shared" si="4"/>
        <v>1</v>
      </c>
      <c r="K46" s="142">
        <f t="shared" si="5"/>
        <v>1</v>
      </c>
      <c r="L46" s="143"/>
      <c r="M46" s="146"/>
    </row>
    <row r="47" ht="17.25" customHeight="true" spans="1:13">
      <c r="A47" s="110">
        <v>36</v>
      </c>
      <c r="B47" s="110" t="s">
        <v>63</v>
      </c>
      <c r="C47" s="121">
        <v>11.2</v>
      </c>
      <c r="D47" s="122">
        <v>9.2706</v>
      </c>
      <c r="E47" s="135">
        <f t="shared" si="3"/>
        <v>0.827732142857143</v>
      </c>
      <c r="F47" s="136">
        <v>16526</v>
      </c>
      <c r="G47" s="136">
        <v>5300</v>
      </c>
      <c r="H47" s="136">
        <v>16076</v>
      </c>
      <c r="I47" s="136">
        <v>5300</v>
      </c>
      <c r="J47" s="142">
        <f t="shared" si="4"/>
        <v>0.972770180321917</v>
      </c>
      <c r="K47" s="142">
        <f t="shared" si="5"/>
        <v>1</v>
      </c>
      <c r="L47" s="143"/>
      <c r="M47" s="146"/>
    </row>
    <row r="48" s="95" customFormat="true" ht="17.25" customHeight="true" spans="1:13">
      <c r="A48" s="124">
        <v>37</v>
      </c>
      <c r="B48" s="123" t="s">
        <v>64</v>
      </c>
      <c r="C48" s="122">
        <v>2.6</v>
      </c>
      <c r="D48" s="122">
        <v>3.00765</v>
      </c>
      <c r="E48" s="135">
        <f t="shared" si="3"/>
        <v>1.15678846153846</v>
      </c>
      <c r="F48" s="136">
        <v>1965</v>
      </c>
      <c r="G48" s="136">
        <v>950</v>
      </c>
      <c r="H48" s="136">
        <v>1965</v>
      </c>
      <c r="I48" s="136">
        <v>950</v>
      </c>
      <c r="J48" s="142">
        <f t="shared" si="4"/>
        <v>1</v>
      </c>
      <c r="K48" s="142">
        <f t="shared" si="5"/>
        <v>1</v>
      </c>
      <c r="L48" s="144"/>
      <c r="M48" s="147"/>
    </row>
    <row r="49" s="95" customFormat="true" ht="17.25" customHeight="true" spans="1:13">
      <c r="A49" s="124">
        <v>38</v>
      </c>
      <c r="B49" s="123" t="s">
        <v>65</v>
      </c>
      <c r="C49" s="122">
        <v>2.7</v>
      </c>
      <c r="D49" s="122">
        <v>3.8726</v>
      </c>
      <c r="E49" s="135">
        <f t="shared" si="3"/>
        <v>1.4342962962963</v>
      </c>
      <c r="F49" s="136">
        <v>7265</v>
      </c>
      <c r="G49" s="136">
        <v>1790</v>
      </c>
      <c r="H49" s="136">
        <v>7510</v>
      </c>
      <c r="I49" s="136">
        <v>1790</v>
      </c>
      <c r="J49" s="142">
        <f t="shared" si="4"/>
        <v>1.03372333103923</v>
      </c>
      <c r="K49" s="142">
        <f t="shared" si="5"/>
        <v>1</v>
      </c>
      <c r="L49" s="144"/>
      <c r="M49" s="147"/>
    </row>
    <row r="50" ht="17.25" customHeight="true" spans="1:13">
      <c r="A50" s="110">
        <v>39</v>
      </c>
      <c r="B50" s="110" t="s">
        <v>66</v>
      </c>
      <c r="C50" s="121">
        <v>7.1</v>
      </c>
      <c r="D50" s="122">
        <v>7.1795</v>
      </c>
      <c r="E50" s="135">
        <f t="shared" si="3"/>
        <v>1.01119718309859</v>
      </c>
      <c r="F50" s="136">
        <v>43500</v>
      </c>
      <c r="G50" s="136">
        <v>4584</v>
      </c>
      <c r="H50" s="136">
        <v>42019</v>
      </c>
      <c r="I50" s="136">
        <v>4584</v>
      </c>
      <c r="J50" s="142">
        <f t="shared" si="4"/>
        <v>0.965954022988506</v>
      </c>
      <c r="K50" s="142">
        <f t="shared" si="5"/>
        <v>1</v>
      </c>
      <c r="L50" s="143"/>
      <c r="M50" s="146"/>
    </row>
    <row r="51" ht="17.25" customHeight="true" spans="1:13">
      <c r="A51" s="110">
        <v>40</v>
      </c>
      <c r="B51" s="110" t="s">
        <v>67</v>
      </c>
      <c r="C51" s="121">
        <v>6.2</v>
      </c>
      <c r="D51" s="122">
        <v>5.11040357</v>
      </c>
      <c r="E51" s="135">
        <f t="shared" si="3"/>
        <v>0.824258640322581</v>
      </c>
      <c r="F51" s="136">
        <v>3034.78</v>
      </c>
      <c r="G51" s="136">
        <v>1030</v>
      </c>
      <c r="H51" s="136">
        <v>3034.78</v>
      </c>
      <c r="I51" s="136">
        <v>1030</v>
      </c>
      <c r="J51" s="142">
        <f t="shared" si="4"/>
        <v>1</v>
      </c>
      <c r="K51" s="142">
        <f t="shared" si="5"/>
        <v>1</v>
      </c>
      <c r="L51" s="143"/>
      <c r="M51" s="146"/>
    </row>
    <row r="52" ht="17.25" customHeight="true" spans="1:13">
      <c r="A52" s="125" t="s">
        <v>68</v>
      </c>
      <c r="B52" s="1" t="s">
        <v>69</v>
      </c>
      <c r="C52" s="117">
        <v>38.3</v>
      </c>
      <c r="D52" s="119">
        <v>43.573427</v>
      </c>
      <c r="E52" s="132">
        <f t="shared" si="3"/>
        <v>1.13768738903394</v>
      </c>
      <c r="F52" s="134">
        <v>71430.48</v>
      </c>
      <c r="G52" s="134">
        <v>16080</v>
      </c>
      <c r="H52" s="134">
        <v>68852.85</v>
      </c>
      <c r="I52" s="134">
        <v>16080</v>
      </c>
      <c r="J52" s="141">
        <f t="shared" si="4"/>
        <v>0.963914144214067</v>
      </c>
      <c r="K52" s="141">
        <f t="shared" si="5"/>
        <v>1</v>
      </c>
      <c r="L52" s="143"/>
      <c r="M52" s="146"/>
    </row>
    <row r="53" ht="17.25" customHeight="true" spans="1:13">
      <c r="A53" s="110">
        <v>41</v>
      </c>
      <c r="B53" s="110" t="s">
        <v>70</v>
      </c>
      <c r="C53" s="121">
        <v>10.5</v>
      </c>
      <c r="D53" s="122">
        <v>10.9252</v>
      </c>
      <c r="E53" s="135">
        <f t="shared" si="3"/>
        <v>1.04049523809524</v>
      </c>
      <c r="F53" s="136" t="s">
        <v>19</v>
      </c>
      <c r="G53" s="136" t="s">
        <v>19</v>
      </c>
      <c r="H53" s="136" t="s">
        <v>19</v>
      </c>
      <c r="I53" s="136" t="s">
        <v>19</v>
      </c>
      <c r="J53" s="142" t="s">
        <v>19</v>
      </c>
      <c r="K53" s="142" t="s">
        <v>19</v>
      </c>
      <c r="L53" s="143"/>
      <c r="M53" s="146"/>
    </row>
    <row r="54" ht="17.25" customHeight="true" spans="1:13">
      <c r="A54" s="110">
        <v>42</v>
      </c>
      <c r="B54" s="110" t="s">
        <v>71</v>
      </c>
      <c r="C54" s="121">
        <v>5</v>
      </c>
      <c r="D54" s="122">
        <v>5.547231</v>
      </c>
      <c r="E54" s="135">
        <f t="shared" si="3"/>
        <v>1.1094462</v>
      </c>
      <c r="F54" s="136">
        <v>110</v>
      </c>
      <c r="G54" s="136">
        <v>70</v>
      </c>
      <c r="H54" s="136">
        <v>110</v>
      </c>
      <c r="I54" s="136">
        <v>70</v>
      </c>
      <c r="J54" s="142">
        <f t="shared" si="4"/>
        <v>1</v>
      </c>
      <c r="K54" s="142">
        <f t="shared" si="5"/>
        <v>1</v>
      </c>
      <c r="L54" s="143"/>
      <c r="M54" s="146"/>
    </row>
    <row r="55" s="95" customFormat="true" ht="17.25" customHeight="true" spans="1:13">
      <c r="A55" s="124">
        <v>43</v>
      </c>
      <c r="B55" s="124" t="s">
        <v>72</v>
      </c>
      <c r="C55" s="122">
        <v>3.4</v>
      </c>
      <c r="D55" s="122">
        <v>4.559008</v>
      </c>
      <c r="E55" s="135">
        <f t="shared" si="3"/>
        <v>1.34088470588235</v>
      </c>
      <c r="F55" s="136">
        <v>320</v>
      </c>
      <c r="G55" s="136">
        <v>90</v>
      </c>
      <c r="H55" s="136">
        <v>320</v>
      </c>
      <c r="I55" s="136">
        <v>90</v>
      </c>
      <c r="J55" s="142">
        <f t="shared" si="4"/>
        <v>1</v>
      </c>
      <c r="K55" s="142">
        <f t="shared" si="5"/>
        <v>1</v>
      </c>
      <c r="L55" s="144"/>
      <c r="M55" s="147"/>
    </row>
    <row r="56" ht="17.25" customHeight="true" spans="1:13">
      <c r="A56" s="110">
        <v>44</v>
      </c>
      <c r="B56" s="110" t="s">
        <v>73</v>
      </c>
      <c r="C56" s="121">
        <v>6</v>
      </c>
      <c r="D56" s="122">
        <v>5.864908</v>
      </c>
      <c r="E56" s="135">
        <f t="shared" si="3"/>
        <v>0.977484666666667</v>
      </c>
      <c r="F56" s="136">
        <v>35880</v>
      </c>
      <c r="G56" s="136">
        <v>5260</v>
      </c>
      <c r="H56" s="136">
        <v>35880</v>
      </c>
      <c r="I56" s="136">
        <v>5260</v>
      </c>
      <c r="J56" s="142">
        <f t="shared" si="4"/>
        <v>1</v>
      </c>
      <c r="K56" s="142">
        <f t="shared" si="5"/>
        <v>1</v>
      </c>
      <c r="L56" s="143"/>
      <c r="M56" s="146"/>
    </row>
    <row r="57" ht="17.25" customHeight="true" spans="1:13">
      <c r="A57" s="110">
        <v>45</v>
      </c>
      <c r="B57" s="110" t="s">
        <v>74</v>
      </c>
      <c r="C57" s="121">
        <v>3.4</v>
      </c>
      <c r="D57" s="122">
        <v>3.840682</v>
      </c>
      <c r="E57" s="135">
        <f t="shared" si="3"/>
        <v>1.12961235294118</v>
      </c>
      <c r="F57" s="136">
        <v>21470.48</v>
      </c>
      <c r="G57" s="136">
        <v>5870</v>
      </c>
      <c r="H57" s="136">
        <v>18892.85</v>
      </c>
      <c r="I57" s="136">
        <v>5870</v>
      </c>
      <c r="J57" s="142">
        <f t="shared" si="4"/>
        <v>0.879945394793223</v>
      </c>
      <c r="K57" s="142">
        <f t="shared" si="5"/>
        <v>1</v>
      </c>
      <c r="L57" s="143"/>
      <c r="M57" s="146"/>
    </row>
    <row r="58" ht="17.25" customHeight="true" spans="1:13">
      <c r="A58" s="110">
        <v>46</v>
      </c>
      <c r="B58" s="110" t="s">
        <v>75</v>
      </c>
      <c r="C58" s="121">
        <v>10</v>
      </c>
      <c r="D58" s="122">
        <v>12.836398</v>
      </c>
      <c r="E58" s="135">
        <f t="shared" si="3"/>
        <v>1.2836398</v>
      </c>
      <c r="F58" s="136">
        <v>13650</v>
      </c>
      <c r="G58" s="136">
        <v>4790</v>
      </c>
      <c r="H58" s="136">
        <v>13650</v>
      </c>
      <c r="I58" s="136">
        <v>4790</v>
      </c>
      <c r="J58" s="142">
        <f t="shared" si="4"/>
        <v>1</v>
      </c>
      <c r="K58" s="142">
        <f t="shared" si="5"/>
        <v>1</v>
      </c>
      <c r="L58" s="143"/>
      <c r="M58" s="146"/>
    </row>
    <row r="59" ht="17.25" customHeight="true" spans="1:13">
      <c r="A59" s="125" t="s">
        <v>76</v>
      </c>
      <c r="B59" s="1" t="s">
        <v>77</v>
      </c>
      <c r="C59" s="117">
        <v>35</v>
      </c>
      <c r="D59" s="119">
        <v>38.79977</v>
      </c>
      <c r="E59" s="132">
        <f t="shared" si="3"/>
        <v>1.10856485714286</v>
      </c>
      <c r="F59" s="134">
        <v>45308.94</v>
      </c>
      <c r="G59" s="134">
        <v>6275</v>
      </c>
      <c r="H59" s="134">
        <v>44741.94</v>
      </c>
      <c r="I59" s="134">
        <v>6275</v>
      </c>
      <c r="J59" s="141">
        <f t="shared" si="4"/>
        <v>0.987485913376036</v>
      </c>
      <c r="K59" s="141">
        <f t="shared" si="5"/>
        <v>1</v>
      </c>
      <c r="L59" s="143"/>
      <c r="M59" s="146"/>
    </row>
    <row r="60" ht="17.25" customHeight="true" spans="1:13">
      <c r="A60" s="110">
        <v>47</v>
      </c>
      <c r="B60" s="110" t="s">
        <v>78</v>
      </c>
      <c r="C60" s="122" t="s">
        <v>19</v>
      </c>
      <c r="D60" s="122" t="s">
        <v>19</v>
      </c>
      <c r="E60" s="122" t="s">
        <v>19</v>
      </c>
      <c r="F60" s="136" t="s">
        <v>19</v>
      </c>
      <c r="G60" s="136" t="s">
        <v>19</v>
      </c>
      <c r="H60" s="136" t="s">
        <v>19</v>
      </c>
      <c r="I60" s="136" t="s">
        <v>19</v>
      </c>
      <c r="J60" s="142" t="s">
        <v>19</v>
      </c>
      <c r="K60" s="142" t="s">
        <v>19</v>
      </c>
      <c r="L60" s="143"/>
      <c r="M60" s="146"/>
    </row>
    <row r="61" ht="17.25" customHeight="true" spans="1:13">
      <c r="A61" s="110">
        <v>48</v>
      </c>
      <c r="B61" s="110" t="s">
        <v>79</v>
      </c>
      <c r="C61" s="121">
        <v>11</v>
      </c>
      <c r="D61" s="122">
        <v>12.677404</v>
      </c>
      <c r="E61" s="135">
        <f t="shared" si="3"/>
        <v>1.15249127272727</v>
      </c>
      <c r="F61" s="136">
        <v>961</v>
      </c>
      <c r="G61" s="136">
        <v>260</v>
      </c>
      <c r="H61" s="136">
        <v>961</v>
      </c>
      <c r="I61" s="136">
        <v>260</v>
      </c>
      <c r="J61" s="142">
        <f t="shared" si="4"/>
        <v>1</v>
      </c>
      <c r="K61" s="142">
        <f t="shared" si="5"/>
        <v>1</v>
      </c>
      <c r="L61" s="143"/>
      <c r="M61" s="146"/>
    </row>
    <row r="62" ht="17.25" customHeight="true" spans="1:13">
      <c r="A62" s="110">
        <v>49</v>
      </c>
      <c r="B62" s="110" t="s">
        <v>80</v>
      </c>
      <c r="C62" s="121">
        <v>3</v>
      </c>
      <c r="D62" s="122">
        <v>3.13</v>
      </c>
      <c r="E62" s="135">
        <f t="shared" si="3"/>
        <v>1.04333333333333</v>
      </c>
      <c r="F62" s="136">
        <v>250</v>
      </c>
      <c r="G62" s="136">
        <v>60</v>
      </c>
      <c r="H62" s="136">
        <v>250</v>
      </c>
      <c r="I62" s="136">
        <v>60</v>
      </c>
      <c r="J62" s="142">
        <f t="shared" si="4"/>
        <v>1</v>
      </c>
      <c r="K62" s="142">
        <f t="shared" si="5"/>
        <v>1</v>
      </c>
      <c r="L62" s="143"/>
      <c r="M62" s="146"/>
    </row>
    <row r="63" ht="17.25" customHeight="true" spans="1:13">
      <c r="A63" s="110">
        <v>50</v>
      </c>
      <c r="B63" s="110" t="s">
        <v>81</v>
      </c>
      <c r="C63" s="121">
        <v>6.5</v>
      </c>
      <c r="D63" s="122">
        <v>7.3405</v>
      </c>
      <c r="E63" s="135">
        <f t="shared" si="3"/>
        <v>1.12930769230769</v>
      </c>
      <c r="F63" s="136">
        <v>350</v>
      </c>
      <c r="G63" s="136">
        <v>80</v>
      </c>
      <c r="H63" s="136">
        <v>350</v>
      </c>
      <c r="I63" s="136">
        <v>80</v>
      </c>
      <c r="J63" s="142">
        <f t="shared" si="4"/>
        <v>1</v>
      </c>
      <c r="K63" s="142">
        <f t="shared" si="5"/>
        <v>1</v>
      </c>
      <c r="L63" s="143"/>
      <c r="M63" s="146"/>
    </row>
    <row r="64" ht="17.25" customHeight="true" spans="1:13">
      <c r="A64" s="110">
        <v>51</v>
      </c>
      <c r="B64" s="110" t="s">
        <v>82</v>
      </c>
      <c r="C64" s="121">
        <v>6</v>
      </c>
      <c r="D64" s="122">
        <v>6.5523</v>
      </c>
      <c r="E64" s="135">
        <f t="shared" si="3"/>
        <v>1.09205</v>
      </c>
      <c r="F64" s="136">
        <v>34912.94</v>
      </c>
      <c r="G64" s="136">
        <v>3635</v>
      </c>
      <c r="H64" s="136">
        <v>34345.94</v>
      </c>
      <c r="I64" s="136">
        <v>3635</v>
      </c>
      <c r="J64" s="142">
        <f t="shared" si="4"/>
        <v>0.983759603172921</v>
      </c>
      <c r="K64" s="142">
        <f t="shared" si="5"/>
        <v>1</v>
      </c>
      <c r="L64" s="143"/>
      <c r="M64" s="146"/>
    </row>
    <row r="65" ht="17.25" customHeight="true" spans="1:13">
      <c r="A65" s="110">
        <v>52</v>
      </c>
      <c r="B65" s="110" t="s">
        <v>83</v>
      </c>
      <c r="C65" s="121">
        <v>3.5</v>
      </c>
      <c r="D65" s="122">
        <v>3.396069</v>
      </c>
      <c r="E65" s="135">
        <f t="shared" si="3"/>
        <v>0.970305428571429</v>
      </c>
      <c r="F65" s="136">
        <v>5675</v>
      </c>
      <c r="G65" s="136">
        <v>1790</v>
      </c>
      <c r="H65" s="136">
        <v>5675</v>
      </c>
      <c r="I65" s="136">
        <v>1790</v>
      </c>
      <c r="J65" s="142">
        <f t="shared" si="4"/>
        <v>1</v>
      </c>
      <c r="K65" s="142">
        <f t="shared" si="5"/>
        <v>1</v>
      </c>
      <c r="L65" s="143"/>
      <c r="M65" s="146"/>
    </row>
    <row r="66" ht="17.25" customHeight="true" spans="1:13">
      <c r="A66" s="110">
        <v>53</v>
      </c>
      <c r="B66" s="110" t="s">
        <v>84</v>
      </c>
      <c r="C66" s="121">
        <v>5</v>
      </c>
      <c r="D66" s="122">
        <v>5.703497</v>
      </c>
      <c r="E66" s="135">
        <f t="shared" si="3"/>
        <v>1.1406994</v>
      </c>
      <c r="F66" s="136">
        <v>3160</v>
      </c>
      <c r="G66" s="136">
        <v>450</v>
      </c>
      <c r="H66" s="136">
        <v>3160</v>
      </c>
      <c r="I66" s="136">
        <v>450</v>
      </c>
      <c r="J66" s="142">
        <f t="shared" si="4"/>
        <v>1</v>
      </c>
      <c r="K66" s="142">
        <f t="shared" si="5"/>
        <v>1</v>
      </c>
      <c r="L66" s="143"/>
      <c r="M66" s="146"/>
    </row>
    <row r="67" ht="17.25" customHeight="true" spans="1:13">
      <c r="A67" s="125" t="s">
        <v>85</v>
      </c>
      <c r="B67" s="1" t="s">
        <v>86</v>
      </c>
      <c r="C67" s="117">
        <v>40</v>
      </c>
      <c r="D67" s="119">
        <v>42.204065</v>
      </c>
      <c r="E67" s="132">
        <f t="shared" si="3"/>
        <v>1.055101625</v>
      </c>
      <c r="F67" s="134">
        <v>57534.166</v>
      </c>
      <c r="G67" s="134">
        <v>13649</v>
      </c>
      <c r="H67" s="134">
        <v>53407.376</v>
      </c>
      <c r="I67" s="134">
        <v>12124</v>
      </c>
      <c r="J67" s="141">
        <f t="shared" si="4"/>
        <v>0.928272359070956</v>
      </c>
      <c r="K67" s="141">
        <f t="shared" si="5"/>
        <v>0.888270202945271</v>
      </c>
      <c r="L67" s="143"/>
      <c r="M67" s="146"/>
    </row>
    <row r="68" ht="17.25" customHeight="true" spans="1:13">
      <c r="A68" s="110">
        <v>54</v>
      </c>
      <c r="B68" s="110" t="s">
        <v>87</v>
      </c>
      <c r="C68" s="121">
        <v>2.8</v>
      </c>
      <c r="D68" s="122">
        <v>3.4596</v>
      </c>
      <c r="E68" s="135">
        <f t="shared" si="3"/>
        <v>1.23557142857143</v>
      </c>
      <c r="F68" s="136">
        <v>5722.2</v>
      </c>
      <c r="G68" s="136">
        <v>2815</v>
      </c>
      <c r="H68" s="136">
        <v>5000</v>
      </c>
      <c r="I68" s="136">
        <v>2815</v>
      </c>
      <c r="J68" s="142">
        <f t="shared" si="4"/>
        <v>0.873789801125441</v>
      </c>
      <c r="K68" s="142">
        <f t="shared" si="5"/>
        <v>1</v>
      </c>
      <c r="L68" s="143"/>
      <c r="M68" s="146"/>
    </row>
    <row r="69" ht="17.25" customHeight="true" spans="1:13">
      <c r="A69" s="110">
        <v>55</v>
      </c>
      <c r="B69" s="110" t="s">
        <v>88</v>
      </c>
      <c r="C69" s="121">
        <v>3.6</v>
      </c>
      <c r="D69" s="122">
        <v>3.59197</v>
      </c>
      <c r="E69" s="135">
        <f t="shared" si="3"/>
        <v>0.997769444444444</v>
      </c>
      <c r="F69" s="136">
        <v>4900</v>
      </c>
      <c r="G69" s="136">
        <v>3100</v>
      </c>
      <c r="H69" s="136">
        <v>2152.41</v>
      </c>
      <c r="I69" s="136">
        <v>1575</v>
      </c>
      <c r="J69" s="142">
        <f t="shared" si="4"/>
        <v>0.439267346938776</v>
      </c>
      <c r="K69" s="142">
        <f t="shared" si="5"/>
        <v>0.508064516129032</v>
      </c>
      <c r="L69" s="143"/>
      <c r="M69" s="146"/>
    </row>
    <row r="70" ht="17.25" customHeight="true" spans="1:13">
      <c r="A70" s="110">
        <v>56</v>
      </c>
      <c r="B70" s="110" t="s">
        <v>89</v>
      </c>
      <c r="C70" s="121">
        <v>2.5</v>
      </c>
      <c r="D70" s="122">
        <v>2.548177</v>
      </c>
      <c r="E70" s="135">
        <f t="shared" si="3"/>
        <v>1.0192708</v>
      </c>
      <c r="F70" s="136">
        <v>342.966</v>
      </c>
      <c r="G70" s="136">
        <v>70</v>
      </c>
      <c r="H70" s="136">
        <v>342.966</v>
      </c>
      <c r="I70" s="136">
        <v>70</v>
      </c>
      <c r="J70" s="142">
        <f t="shared" si="4"/>
        <v>1</v>
      </c>
      <c r="K70" s="142">
        <f t="shared" si="5"/>
        <v>1</v>
      </c>
      <c r="L70" s="143"/>
      <c r="M70" s="146"/>
    </row>
    <row r="71" ht="17.25" customHeight="true" spans="1:13">
      <c r="A71" s="110">
        <v>57</v>
      </c>
      <c r="B71" s="110" t="s">
        <v>90</v>
      </c>
      <c r="C71" s="121">
        <v>4.1</v>
      </c>
      <c r="D71" s="122">
        <v>4.040539</v>
      </c>
      <c r="E71" s="135">
        <f t="shared" si="3"/>
        <v>0.985497317073171</v>
      </c>
      <c r="F71" s="136">
        <v>685</v>
      </c>
      <c r="G71" s="136">
        <v>236</v>
      </c>
      <c r="H71" s="136">
        <v>358</v>
      </c>
      <c r="I71" s="136">
        <v>236</v>
      </c>
      <c r="J71" s="142">
        <f t="shared" si="4"/>
        <v>0.522627737226277</v>
      </c>
      <c r="K71" s="142">
        <f t="shared" si="5"/>
        <v>1</v>
      </c>
      <c r="L71" s="143"/>
      <c r="M71" s="146"/>
    </row>
    <row r="72" ht="17.25" customHeight="true" spans="1:13">
      <c r="A72" s="110">
        <v>58</v>
      </c>
      <c r="B72" s="110" t="s">
        <v>91</v>
      </c>
      <c r="C72" s="121">
        <v>3</v>
      </c>
      <c r="D72" s="122">
        <v>3.17004</v>
      </c>
      <c r="E72" s="135">
        <f t="shared" ref="E72:E113" si="6">D72/C72</f>
        <v>1.05668</v>
      </c>
      <c r="F72" s="136">
        <v>1070</v>
      </c>
      <c r="G72" s="136">
        <v>870</v>
      </c>
      <c r="H72" s="136">
        <v>1070</v>
      </c>
      <c r="I72" s="136">
        <v>870</v>
      </c>
      <c r="J72" s="142">
        <f t="shared" si="4"/>
        <v>1</v>
      </c>
      <c r="K72" s="142">
        <f t="shared" si="5"/>
        <v>1</v>
      </c>
      <c r="L72" s="143"/>
      <c r="M72" s="146"/>
    </row>
    <row r="73" ht="17.25" customHeight="true" spans="1:13">
      <c r="A73" s="110">
        <v>59</v>
      </c>
      <c r="B73" s="110" t="s">
        <v>92</v>
      </c>
      <c r="C73" s="121">
        <v>12.2</v>
      </c>
      <c r="D73" s="122">
        <v>12.2759</v>
      </c>
      <c r="E73" s="135">
        <f t="shared" si="6"/>
        <v>1.00622131147541</v>
      </c>
      <c r="F73" s="136">
        <v>35070</v>
      </c>
      <c r="G73" s="136">
        <v>2190</v>
      </c>
      <c r="H73" s="136">
        <v>35070</v>
      </c>
      <c r="I73" s="136">
        <v>2190</v>
      </c>
      <c r="J73" s="142">
        <f t="shared" ref="J73:J113" si="7">H73/F73</f>
        <v>1</v>
      </c>
      <c r="K73" s="142">
        <f t="shared" ref="K73:K113" si="8">I73/G73</f>
        <v>1</v>
      </c>
      <c r="L73" s="143"/>
      <c r="M73" s="146"/>
    </row>
    <row r="74" ht="17.25" customHeight="true" spans="1:13">
      <c r="A74" s="110">
        <v>60</v>
      </c>
      <c r="B74" s="110" t="s">
        <v>93</v>
      </c>
      <c r="C74" s="121">
        <v>4.2</v>
      </c>
      <c r="D74" s="122">
        <v>4.3874</v>
      </c>
      <c r="E74" s="135">
        <f t="shared" si="6"/>
        <v>1.04461904761905</v>
      </c>
      <c r="F74" s="136">
        <v>1450</v>
      </c>
      <c r="G74" s="136">
        <v>427</v>
      </c>
      <c r="H74" s="136">
        <v>1450</v>
      </c>
      <c r="I74" s="136">
        <v>427</v>
      </c>
      <c r="J74" s="142">
        <f t="shared" si="7"/>
        <v>1</v>
      </c>
      <c r="K74" s="142">
        <f t="shared" si="8"/>
        <v>1</v>
      </c>
      <c r="L74" s="143"/>
      <c r="M74" s="146"/>
    </row>
    <row r="75" ht="17.25" customHeight="true" spans="1:13">
      <c r="A75" s="110">
        <v>61</v>
      </c>
      <c r="B75" s="110" t="s">
        <v>94</v>
      </c>
      <c r="C75" s="121">
        <v>1.5</v>
      </c>
      <c r="D75" s="122">
        <v>1.6307</v>
      </c>
      <c r="E75" s="135">
        <f t="shared" si="6"/>
        <v>1.08713333333333</v>
      </c>
      <c r="F75" s="136">
        <v>1920</v>
      </c>
      <c r="G75" s="136">
        <v>990</v>
      </c>
      <c r="H75" s="136">
        <v>1590</v>
      </c>
      <c r="I75" s="136">
        <v>990</v>
      </c>
      <c r="J75" s="142">
        <f t="shared" si="7"/>
        <v>0.828125</v>
      </c>
      <c r="K75" s="142">
        <f t="shared" si="8"/>
        <v>1</v>
      </c>
      <c r="L75" s="143"/>
      <c r="M75" s="146"/>
    </row>
    <row r="76" ht="17.25" customHeight="true" spans="1:13">
      <c r="A76" s="110">
        <v>62</v>
      </c>
      <c r="B76" s="110" t="s">
        <v>95</v>
      </c>
      <c r="C76" s="121">
        <v>2.3</v>
      </c>
      <c r="D76" s="122">
        <v>2.450339</v>
      </c>
      <c r="E76" s="135">
        <f t="shared" si="6"/>
        <v>1.0653647826087</v>
      </c>
      <c r="F76" s="136">
        <v>4934</v>
      </c>
      <c r="G76" s="136">
        <v>1831</v>
      </c>
      <c r="H76" s="136">
        <v>4934</v>
      </c>
      <c r="I76" s="136">
        <v>1831</v>
      </c>
      <c r="J76" s="142">
        <f t="shared" si="7"/>
        <v>1</v>
      </c>
      <c r="K76" s="142">
        <f t="shared" si="8"/>
        <v>1</v>
      </c>
      <c r="L76" s="143"/>
      <c r="M76" s="146"/>
    </row>
    <row r="77" ht="17.25" customHeight="true" spans="1:13">
      <c r="A77" s="110">
        <v>63</v>
      </c>
      <c r="B77" s="124" t="s">
        <v>96</v>
      </c>
      <c r="C77" s="121">
        <v>3.8</v>
      </c>
      <c r="D77" s="122">
        <v>4.6494</v>
      </c>
      <c r="E77" s="135">
        <f t="shared" si="6"/>
        <v>1.22352631578947</v>
      </c>
      <c r="F77" s="136">
        <v>1440</v>
      </c>
      <c r="G77" s="136">
        <v>1120</v>
      </c>
      <c r="H77" s="136">
        <v>1440</v>
      </c>
      <c r="I77" s="136">
        <v>1120</v>
      </c>
      <c r="J77" s="142">
        <f t="shared" si="7"/>
        <v>1</v>
      </c>
      <c r="K77" s="142">
        <f t="shared" si="8"/>
        <v>1</v>
      </c>
      <c r="L77" s="143"/>
      <c r="M77" s="146"/>
    </row>
    <row r="78" ht="17.25" customHeight="true" spans="1:13">
      <c r="A78" s="118" t="s">
        <v>97</v>
      </c>
      <c r="B78" s="1" t="s">
        <v>98</v>
      </c>
      <c r="C78" s="117">
        <v>38.1</v>
      </c>
      <c r="D78" s="119">
        <v>45.48520048</v>
      </c>
      <c r="E78" s="132">
        <f t="shared" si="6"/>
        <v>1.19383728293963</v>
      </c>
      <c r="F78" s="134">
        <v>223302.5</v>
      </c>
      <c r="G78" s="134">
        <v>56960</v>
      </c>
      <c r="H78" s="134">
        <v>201569.5</v>
      </c>
      <c r="I78" s="134">
        <v>55260</v>
      </c>
      <c r="J78" s="141">
        <f t="shared" si="7"/>
        <v>0.902674622988995</v>
      </c>
      <c r="K78" s="141">
        <f t="shared" si="8"/>
        <v>0.970154494382023</v>
      </c>
      <c r="L78" s="143"/>
      <c r="M78" s="146"/>
    </row>
    <row r="79" ht="17.25" customHeight="true" spans="1:13">
      <c r="A79" s="110">
        <v>64</v>
      </c>
      <c r="B79" s="110" t="s">
        <v>99</v>
      </c>
      <c r="C79" s="121">
        <v>4.7</v>
      </c>
      <c r="D79" s="122">
        <v>6.626</v>
      </c>
      <c r="E79" s="135">
        <f t="shared" si="6"/>
        <v>1.40978723404255</v>
      </c>
      <c r="F79" s="136">
        <v>13200</v>
      </c>
      <c r="G79" s="136">
        <v>8200</v>
      </c>
      <c r="H79" s="136">
        <v>7560</v>
      </c>
      <c r="I79" s="136">
        <v>6500</v>
      </c>
      <c r="J79" s="142">
        <f t="shared" si="7"/>
        <v>0.572727272727273</v>
      </c>
      <c r="K79" s="142">
        <f t="shared" si="8"/>
        <v>0.792682926829268</v>
      </c>
      <c r="L79" s="143"/>
      <c r="M79" s="146"/>
    </row>
    <row r="80" ht="17.25" customHeight="true" spans="1:13">
      <c r="A80" s="110">
        <v>65</v>
      </c>
      <c r="B80" s="110" t="s">
        <v>100</v>
      </c>
      <c r="C80" s="121">
        <v>5.4</v>
      </c>
      <c r="D80" s="122">
        <v>7.383969</v>
      </c>
      <c r="E80" s="135">
        <f t="shared" si="6"/>
        <v>1.36740166666667</v>
      </c>
      <c r="F80" s="136">
        <v>70</v>
      </c>
      <c r="G80" s="136">
        <v>70</v>
      </c>
      <c r="H80" s="136">
        <v>70</v>
      </c>
      <c r="I80" s="136">
        <v>70</v>
      </c>
      <c r="J80" s="142">
        <f t="shared" si="7"/>
        <v>1</v>
      </c>
      <c r="K80" s="142">
        <f t="shared" si="8"/>
        <v>1</v>
      </c>
      <c r="L80" s="143"/>
      <c r="M80" s="146"/>
    </row>
    <row r="81" ht="17.25" customHeight="true" spans="1:13">
      <c r="A81" s="110">
        <v>66</v>
      </c>
      <c r="B81" s="110" t="s">
        <v>101</v>
      </c>
      <c r="C81" s="121">
        <v>3.6</v>
      </c>
      <c r="D81" s="122">
        <v>4.93600148</v>
      </c>
      <c r="E81" s="135">
        <f t="shared" si="6"/>
        <v>1.37111152222222</v>
      </c>
      <c r="F81" s="136">
        <v>6180</v>
      </c>
      <c r="G81" s="136">
        <v>1180</v>
      </c>
      <c r="H81" s="136">
        <v>6180</v>
      </c>
      <c r="I81" s="136">
        <v>1180</v>
      </c>
      <c r="J81" s="142">
        <f t="shared" si="7"/>
        <v>1</v>
      </c>
      <c r="K81" s="142">
        <f t="shared" si="8"/>
        <v>1</v>
      </c>
      <c r="L81" s="143"/>
      <c r="M81" s="146"/>
    </row>
    <row r="82" ht="17.25" customHeight="true" spans="1:13">
      <c r="A82" s="110">
        <v>67</v>
      </c>
      <c r="B82" s="110" t="s">
        <v>102</v>
      </c>
      <c r="C82" s="121">
        <v>4.4</v>
      </c>
      <c r="D82" s="122">
        <v>5.3696</v>
      </c>
      <c r="E82" s="135">
        <f t="shared" si="6"/>
        <v>1.22036363636364</v>
      </c>
      <c r="F82" s="136">
        <v>23635.5</v>
      </c>
      <c r="G82" s="136">
        <v>2290</v>
      </c>
      <c r="H82" s="136">
        <v>22172.5</v>
      </c>
      <c r="I82" s="136">
        <v>2290</v>
      </c>
      <c r="J82" s="142">
        <f t="shared" si="7"/>
        <v>0.938101584480971</v>
      </c>
      <c r="K82" s="142">
        <f t="shared" si="8"/>
        <v>1</v>
      </c>
      <c r="L82" s="143"/>
      <c r="M82" s="146"/>
    </row>
    <row r="83" ht="17.25" customHeight="true" spans="1:13">
      <c r="A83" s="110">
        <v>68</v>
      </c>
      <c r="B83" s="110" t="s">
        <v>103</v>
      </c>
      <c r="C83" s="121">
        <v>3.1</v>
      </c>
      <c r="D83" s="122">
        <v>3.624799</v>
      </c>
      <c r="E83" s="135">
        <f t="shared" si="6"/>
        <v>1.16929</v>
      </c>
      <c r="F83" s="136">
        <v>8552</v>
      </c>
      <c r="G83" s="136">
        <v>1830</v>
      </c>
      <c r="H83" s="136">
        <v>8552</v>
      </c>
      <c r="I83" s="136">
        <v>1830</v>
      </c>
      <c r="J83" s="142">
        <f t="shared" si="7"/>
        <v>1</v>
      </c>
      <c r="K83" s="142">
        <f t="shared" si="8"/>
        <v>1</v>
      </c>
      <c r="L83" s="143"/>
      <c r="M83" s="146"/>
    </row>
    <row r="84" ht="17.25" customHeight="true" spans="1:13">
      <c r="A84" s="110">
        <v>69</v>
      </c>
      <c r="B84" s="110" t="s">
        <v>104</v>
      </c>
      <c r="C84" s="121">
        <v>4.3</v>
      </c>
      <c r="D84" s="122">
        <v>5.974044</v>
      </c>
      <c r="E84" s="135">
        <f t="shared" si="6"/>
        <v>1.38931255813953</v>
      </c>
      <c r="F84" s="136">
        <v>8070</v>
      </c>
      <c r="G84" s="136">
        <v>1320</v>
      </c>
      <c r="H84" s="136">
        <v>8070</v>
      </c>
      <c r="I84" s="136">
        <v>1320</v>
      </c>
      <c r="J84" s="142">
        <f t="shared" si="7"/>
        <v>1</v>
      </c>
      <c r="K84" s="142">
        <f t="shared" si="8"/>
        <v>1</v>
      </c>
      <c r="L84" s="143"/>
      <c r="M84" s="146"/>
    </row>
    <row r="85" ht="17.25" customHeight="true" spans="1:13">
      <c r="A85" s="110">
        <v>70</v>
      </c>
      <c r="B85" s="110" t="s">
        <v>105</v>
      </c>
      <c r="C85" s="121">
        <v>12.7</v>
      </c>
      <c r="D85" s="122">
        <v>11.570787</v>
      </c>
      <c r="E85" s="135">
        <f t="shared" si="6"/>
        <v>0.911085590551181</v>
      </c>
      <c r="F85" s="136">
        <v>163595</v>
      </c>
      <c r="G85" s="136">
        <v>42070</v>
      </c>
      <c r="H85" s="136">
        <v>148965</v>
      </c>
      <c r="I85" s="136">
        <v>42070</v>
      </c>
      <c r="J85" s="142">
        <f t="shared" si="7"/>
        <v>0.910571838992634</v>
      </c>
      <c r="K85" s="142">
        <f t="shared" si="8"/>
        <v>1</v>
      </c>
      <c r="L85" s="143"/>
      <c r="M85" s="146"/>
    </row>
    <row r="86" ht="17.25" customHeight="true" spans="1:13">
      <c r="A86" s="125" t="s">
        <v>106</v>
      </c>
      <c r="B86" s="1" t="s">
        <v>107</v>
      </c>
      <c r="C86" s="117">
        <v>23.7</v>
      </c>
      <c r="D86" s="148">
        <v>23.129309</v>
      </c>
      <c r="E86" s="132">
        <f t="shared" si="6"/>
        <v>0.975920210970464</v>
      </c>
      <c r="F86" s="134">
        <v>5931.3</v>
      </c>
      <c r="G86" s="134">
        <v>2270</v>
      </c>
      <c r="H86" s="134">
        <v>5895.3</v>
      </c>
      <c r="I86" s="134">
        <v>2270</v>
      </c>
      <c r="J86" s="141">
        <f t="shared" si="7"/>
        <v>0.993930504273937</v>
      </c>
      <c r="K86" s="141">
        <f t="shared" si="8"/>
        <v>1</v>
      </c>
      <c r="L86" s="143"/>
      <c r="M86" s="146"/>
    </row>
    <row r="87" s="95" customFormat="true" ht="17.25" customHeight="true" spans="1:13">
      <c r="A87" s="124">
        <v>71</v>
      </c>
      <c r="B87" s="124" t="s">
        <v>108</v>
      </c>
      <c r="C87" s="122">
        <v>8.8</v>
      </c>
      <c r="D87" s="122">
        <v>9.0411</v>
      </c>
      <c r="E87" s="135">
        <f t="shared" si="6"/>
        <v>1.02739772727273</v>
      </c>
      <c r="F87" s="136">
        <v>362</v>
      </c>
      <c r="G87" s="136">
        <v>130</v>
      </c>
      <c r="H87" s="136">
        <v>326</v>
      </c>
      <c r="I87" s="136">
        <v>130</v>
      </c>
      <c r="J87" s="142">
        <f t="shared" si="7"/>
        <v>0.900552486187845</v>
      </c>
      <c r="K87" s="142">
        <f t="shared" si="8"/>
        <v>1</v>
      </c>
      <c r="L87" s="144"/>
      <c r="M87" s="147"/>
    </row>
    <row r="88" ht="17.25" customHeight="true" spans="1:13">
      <c r="A88" s="110">
        <v>72</v>
      </c>
      <c r="B88" s="110" t="s">
        <v>109</v>
      </c>
      <c r="C88" s="121">
        <v>6.7</v>
      </c>
      <c r="D88" s="122">
        <v>6.2052</v>
      </c>
      <c r="E88" s="135">
        <f t="shared" si="6"/>
        <v>0.926149253731343</v>
      </c>
      <c r="F88" s="136">
        <v>3160</v>
      </c>
      <c r="G88" s="136">
        <v>1470</v>
      </c>
      <c r="H88" s="136">
        <v>3160</v>
      </c>
      <c r="I88" s="136">
        <v>1470</v>
      </c>
      <c r="J88" s="142">
        <f t="shared" si="7"/>
        <v>1</v>
      </c>
      <c r="K88" s="142">
        <f t="shared" si="8"/>
        <v>1</v>
      </c>
      <c r="L88" s="143"/>
      <c r="M88" s="146"/>
    </row>
    <row r="89" ht="17.25" customHeight="true" spans="1:13">
      <c r="A89" s="110">
        <v>73</v>
      </c>
      <c r="B89" s="110" t="s">
        <v>110</v>
      </c>
      <c r="C89" s="121">
        <v>3.4</v>
      </c>
      <c r="D89" s="122">
        <v>3.186687</v>
      </c>
      <c r="E89" s="135">
        <f t="shared" si="6"/>
        <v>0.937260882352941</v>
      </c>
      <c r="F89" s="136">
        <v>936</v>
      </c>
      <c r="G89" s="136">
        <v>240</v>
      </c>
      <c r="H89" s="136">
        <v>936</v>
      </c>
      <c r="I89" s="136">
        <v>240</v>
      </c>
      <c r="J89" s="142">
        <f t="shared" si="7"/>
        <v>1</v>
      </c>
      <c r="K89" s="142">
        <f t="shared" si="8"/>
        <v>1</v>
      </c>
      <c r="L89" s="143"/>
      <c r="M89" s="146"/>
    </row>
    <row r="90" ht="17.25" customHeight="true" spans="1:13">
      <c r="A90" s="110">
        <v>74</v>
      </c>
      <c r="B90" s="110" t="s">
        <v>111</v>
      </c>
      <c r="C90" s="121">
        <v>3.4</v>
      </c>
      <c r="D90" s="122">
        <v>3.452199</v>
      </c>
      <c r="E90" s="135">
        <f t="shared" si="6"/>
        <v>1.01535264705882</v>
      </c>
      <c r="F90" s="136">
        <v>1473.3</v>
      </c>
      <c r="G90" s="136">
        <v>430</v>
      </c>
      <c r="H90" s="136">
        <v>1473.3</v>
      </c>
      <c r="I90" s="136">
        <v>430</v>
      </c>
      <c r="J90" s="142">
        <f t="shared" si="7"/>
        <v>1</v>
      </c>
      <c r="K90" s="142">
        <f t="shared" si="8"/>
        <v>1</v>
      </c>
      <c r="L90" s="143"/>
      <c r="M90" s="146"/>
    </row>
    <row r="91" ht="17.25" customHeight="true" spans="1:13">
      <c r="A91" s="110">
        <v>75</v>
      </c>
      <c r="B91" s="110" t="s">
        <v>112</v>
      </c>
      <c r="C91" s="121">
        <v>1.3</v>
      </c>
      <c r="D91" s="122">
        <v>1.244123</v>
      </c>
      <c r="E91" s="135">
        <f t="shared" si="6"/>
        <v>0.957017692307692</v>
      </c>
      <c r="F91" s="136" t="s">
        <v>19</v>
      </c>
      <c r="G91" s="136" t="s">
        <v>19</v>
      </c>
      <c r="H91" s="136" t="s">
        <v>19</v>
      </c>
      <c r="I91" s="136" t="s">
        <v>19</v>
      </c>
      <c r="J91" s="142" t="s">
        <v>19</v>
      </c>
      <c r="K91" s="142" t="s">
        <v>19</v>
      </c>
      <c r="L91" s="143"/>
      <c r="M91" s="146"/>
    </row>
    <row r="92" ht="17.25" customHeight="true" spans="1:13">
      <c r="A92" s="125" t="s">
        <v>113</v>
      </c>
      <c r="B92" s="1" t="s">
        <v>114</v>
      </c>
      <c r="C92" s="117">
        <v>42</v>
      </c>
      <c r="D92" s="119">
        <v>42.1646</v>
      </c>
      <c r="E92" s="132">
        <f t="shared" si="6"/>
        <v>1.00391904761905</v>
      </c>
      <c r="F92" s="134">
        <v>28790.97</v>
      </c>
      <c r="G92" s="134">
        <v>12895</v>
      </c>
      <c r="H92" s="134">
        <v>22094.79</v>
      </c>
      <c r="I92" s="134">
        <v>11824</v>
      </c>
      <c r="J92" s="141">
        <f t="shared" si="7"/>
        <v>0.767420826738384</v>
      </c>
      <c r="K92" s="141">
        <f t="shared" si="8"/>
        <v>0.916944552151997</v>
      </c>
      <c r="L92" s="143"/>
      <c r="M92" s="146"/>
    </row>
    <row r="93" ht="17.25" customHeight="true" spans="1:13">
      <c r="A93" s="110">
        <v>76</v>
      </c>
      <c r="B93" s="110" t="s">
        <v>115</v>
      </c>
      <c r="C93" s="122">
        <v>9.5</v>
      </c>
      <c r="D93" s="122">
        <v>6.58433157</v>
      </c>
      <c r="E93" s="135">
        <f t="shared" si="6"/>
        <v>0.693087533684211</v>
      </c>
      <c r="F93" s="136" t="s">
        <v>19</v>
      </c>
      <c r="G93" s="136" t="s">
        <v>19</v>
      </c>
      <c r="H93" s="136" t="s">
        <v>19</v>
      </c>
      <c r="I93" s="136" t="s">
        <v>19</v>
      </c>
      <c r="J93" s="142" t="s">
        <v>19</v>
      </c>
      <c r="K93" s="142" t="s">
        <v>19</v>
      </c>
      <c r="L93" s="143"/>
      <c r="M93" s="146"/>
    </row>
    <row r="94" ht="17.25" customHeight="true" spans="1:13">
      <c r="A94" s="110">
        <v>77</v>
      </c>
      <c r="B94" s="110" t="s">
        <v>116</v>
      </c>
      <c r="C94" s="121">
        <v>2.2</v>
      </c>
      <c r="D94" s="122">
        <v>1.446643</v>
      </c>
      <c r="E94" s="135">
        <f t="shared" si="6"/>
        <v>0.657565</v>
      </c>
      <c r="F94" s="136">
        <v>54</v>
      </c>
      <c r="G94" s="136">
        <v>50</v>
      </c>
      <c r="H94" s="136">
        <v>54</v>
      </c>
      <c r="I94" s="136">
        <v>50</v>
      </c>
      <c r="J94" s="142">
        <f t="shared" si="7"/>
        <v>1</v>
      </c>
      <c r="K94" s="142">
        <f t="shared" si="8"/>
        <v>1</v>
      </c>
      <c r="L94" s="143"/>
      <c r="M94" s="146"/>
    </row>
    <row r="95" ht="17.25" customHeight="true" spans="1:13">
      <c r="A95" s="110">
        <v>78</v>
      </c>
      <c r="B95" s="110" t="s">
        <v>117</v>
      </c>
      <c r="C95" s="121">
        <v>4.4</v>
      </c>
      <c r="D95" s="122">
        <v>6.61607</v>
      </c>
      <c r="E95" s="135">
        <f t="shared" si="6"/>
        <v>1.50365227272727</v>
      </c>
      <c r="F95" s="136">
        <v>1000</v>
      </c>
      <c r="G95" s="136">
        <v>630</v>
      </c>
      <c r="H95" s="136">
        <v>1000</v>
      </c>
      <c r="I95" s="136">
        <v>630</v>
      </c>
      <c r="J95" s="142">
        <f t="shared" si="7"/>
        <v>1</v>
      </c>
      <c r="K95" s="142">
        <f t="shared" si="8"/>
        <v>1</v>
      </c>
      <c r="L95" s="143"/>
      <c r="M95" s="146"/>
    </row>
    <row r="96" ht="17.25" customHeight="true" spans="1:13">
      <c r="A96" s="110">
        <v>79</v>
      </c>
      <c r="B96" s="110" t="s">
        <v>118</v>
      </c>
      <c r="C96" s="121">
        <v>2</v>
      </c>
      <c r="D96" s="122">
        <v>1.634</v>
      </c>
      <c r="E96" s="135">
        <f t="shared" si="6"/>
        <v>0.817</v>
      </c>
      <c r="F96" s="136">
        <v>8690</v>
      </c>
      <c r="G96" s="136">
        <v>3365</v>
      </c>
      <c r="H96" s="136">
        <v>5690</v>
      </c>
      <c r="I96" s="136">
        <v>3365</v>
      </c>
      <c r="J96" s="142">
        <f t="shared" si="7"/>
        <v>0.654775604142693</v>
      </c>
      <c r="K96" s="142">
        <f t="shared" si="8"/>
        <v>1</v>
      </c>
      <c r="L96" s="143"/>
      <c r="M96" s="146"/>
    </row>
    <row r="97" ht="17.25" customHeight="true" spans="1:13">
      <c r="A97" s="110">
        <v>80</v>
      </c>
      <c r="B97" s="110" t="s">
        <v>119</v>
      </c>
      <c r="C97" s="121">
        <v>4.7</v>
      </c>
      <c r="D97" s="122">
        <v>4.91749</v>
      </c>
      <c r="E97" s="135">
        <f t="shared" si="6"/>
        <v>1.04627446808511</v>
      </c>
      <c r="F97" s="136">
        <v>517</v>
      </c>
      <c r="G97" s="136">
        <v>70</v>
      </c>
      <c r="H97" s="136">
        <v>453.03</v>
      </c>
      <c r="I97" s="136">
        <v>70</v>
      </c>
      <c r="J97" s="142">
        <f t="shared" si="7"/>
        <v>0.876266924564797</v>
      </c>
      <c r="K97" s="142">
        <f t="shared" si="8"/>
        <v>1</v>
      </c>
      <c r="L97" s="143"/>
      <c r="M97" s="146"/>
    </row>
    <row r="98" ht="17.25" customHeight="true" spans="1:13">
      <c r="A98" s="110">
        <v>81</v>
      </c>
      <c r="B98" s="110" t="s">
        <v>120</v>
      </c>
      <c r="C98" s="121">
        <v>5.1</v>
      </c>
      <c r="D98" s="122">
        <v>5.0871</v>
      </c>
      <c r="E98" s="135">
        <f t="shared" si="6"/>
        <v>0.997470588235294</v>
      </c>
      <c r="F98" s="136">
        <v>7151</v>
      </c>
      <c r="G98" s="136">
        <v>1230</v>
      </c>
      <c r="H98" s="136">
        <v>7058.79</v>
      </c>
      <c r="I98" s="136">
        <v>1230</v>
      </c>
      <c r="J98" s="142">
        <f t="shared" si="7"/>
        <v>0.987105299958048</v>
      </c>
      <c r="K98" s="142">
        <f t="shared" si="8"/>
        <v>1</v>
      </c>
      <c r="L98" s="143"/>
      <c r="M98" s="146"/>
    </row>
    <row r="99" ht="17.25" customHeight="true" spans="1:13">
      <c r="A99" s="110">
        <v>82</v>
      </c>
      <c r="B99" s="110" t="s">
        <v>121</v>
      </c>
      <c r="C99" s="121">
        <v>4.8</v>
      </c>
      <c r="D99" s="122">
        <v>4.09507</v>
      </c>
      <c r="E99" s="135">
        <f t="shared" si="6"/>
        <v>0.853139583333333</v>
      </c>
      <c r="F99" s="136">
        <v>40</v>
      </c>
      <c r="G99" s="136">
        <v>40</v>
      </c>
      <c r="H99" s="136">
        <v>40</v>
      </c>
      <c r="I99" s="136">
        <v>40</v>
      </c>
      <c r="J99" s="142">
        <f t="shared" si="7"/>
        <v>1</v>
      </c>
      <c r="K99" s="142">
        <f t="shared" si="8"/>
        <v>1</v>
      </c>
      <c r="L99" s="143"/>
      <c r="M99" s="146"/>
    </row>
    <row r="100" ht="17.25" customHeight="true" spans="1:13">
      <c r="A100" s="110">
        <v>83</v>
      </c>
      <c r="B100" s="110" t="s">
        <v>122</v>
      </c>
      <c r="C100" s="121">
        <v>2.3</v>
      </c>
      <c r="D100" s="122">
        <v>3.4115</v>
      </c>
      <c r="E100" s="135">
        <f t="shared" si="6"/>
        <v>1.48326086956522</v>
      </c>
      <c r="F100" s="136">
        <v>70</v>
      </c>
      <c r="G100" s="136">
        <v>70</v>
      </c>
      <c r="H100" s="136">
        <v>70</v>
      </c>
      <c r="I100" s="136">
        <v>70</v>
      </c>
      <c r="J100" s="142">
        <f t="shared" si="7"/>
        <v>1</v>
      </c>
      <c r="K100" s="142">
        <f t="shared" si="8"/>
        <v>1</v>
      </c>
      <c r="L100" s="143"/>
      <c r="M100" s="146"/>
    </row>
    <row r="101" ht="17.25" customHeight="true" spans="1:13">
      <c r="A101" s="110">
        <v>84</v>
      </c>
      <c r="B101" s="110" t="s">
        <v>123</v>
      </c>
      <c r="C101" s="122">
        <v>4.2</v>
      </c>
      <c r="D101" s="122">
        <v>5.115504</v>
      </c>
      <c r="E101" s="135">
        <f t="shared" si="6"/>
        <v>1.21797714285714</v>
      </c>
      <c r="F101" s="136">
        <v>11198.97</v>
      </c>
      <c r="G101" s="136">
        <v>7370</v>
      </c>
      <c r="H101" s="136">
        <v>7658.97</v>
      </c>
      <c r="I101" s="136">
        <v>6299</v>
      </c>
      <c r="J101" s="142">
        <f t="shared" si="7"/>
        <v>0.68389950147201</v>
      </c>
      <c r="K101" s="142">
        <f t="shared" si="8"/>
        <v>0.854681139755767</v>
      </c>
      <c r="L101" s="143"/>
      <c r="M101" s="146"/>
    </row>
    <row r="102" ht="17.25" customHeight="true" spans="1:13">
      <c r="A102" s="110">
        <v>85</v>
      </c>
      <c r="B102" s="110" t="s">
        <v>124</v>
      </c>
      <c r="C102" s="121">
        <v>2.8</v>
      </c>
      <c r="D102" s="122">
        <v>3.25693</v>
      </c>
      <c r="E102" s="135">
        <f t="shared" si="6"/>
        <v>1.16318928571429</v>
      </c>
      <c r="F102" s="136">
        <v>70</v>
      </c>
      <c r="G102" s="136">
        <v>70</v>
      </c>
      <c r="H102" s="136">
        <v>70</v>
      </c>
      <c r="I102" s="136">
        <v>70</v>
      </c>
      <c r="J102" s="142">
        <f t="shared" si="7"/>
        <v>1</v>
      </c>
      <c r="K102" s="142">
        <f t="shared" si="8"/>
        <v>1</v>
      </c>
      <c r="L102" s="143"/>
      <c r="M102" s="146"/>
    </row>
    <row r="103" ht="17.25" customHeight="true" spans="1:13">
      <c r="A103" s="125" t="s">
        <v>125</v>
      </c>
      <c r="B103" s="1" t="s">
        <v>126</v>
      </c>
      <c r="C103" s="117">
        <v>41.9</v>
      </c>
      <c r="D103" s="119">
        <v>39.273098</v>
      </c>
      <c r="E103" s="132">
        <f t="shared" si="6"/>
        <v>0.937305441527446</v>
      </c>
      <c r="F103" s="134">
        <v>64621</v>
      </c>
      <c r="G103" s="134">
        <v>17624</v>
      </c>
      <c r="H103" s="134">
        <v>62839</v>
      </c>
      <c r="I103" s="134">
        <v>17624</v>
      </c>
      <c r="J103" s="141">
        <f t="shared" si="7"/>
        <v>0.972423825072345</v>
      </c>
      <c r="K103" s="141">
        <f t="shared" si="8"/>
        <v>1</v>
      </c>
      <c r="L103" s="143"/>
      <c r="M103" s="146"/>
    </row>
    <row r="104" ht="17.25" customHeight="true" spans="1:13">
      <c r="A104" s="110">
        <v>86</v>
      </c>
      <c r="B104" s="110" t="s">
        <v>127</v>
      </c>
      <c r="C104" s="121">
        <v>6.9</v>
      </c>
      <c r="D104" s="122">
        <v>3.858042</v>
      </c>
      <c r="E104" s="135">
        <f t="shared" si="6"/>
        <v>0.55913652173913</v>
      </c>
      <c r="F104" s="136">
        <v>240</v>
      </c>
      <c r="G104" s="136">
        <v>160</v>
      </c>
      <c r="H104" s="136">
        <v>220</v>
      </c>
      <c r="I104" s="136">
        <v>160</v>
      </c>
      <c r="J104" s="142">
        <f t="shared" si="7"/>
        <v>0.916666666666667</v>
      </c>
      <c r="K104" s="142">
        <f t="shared" si="8"/>
        <v>1</v>
      </c>
      <c r="L104" s="143"/>
      <c r="M104" s="146"/>
    </row>
    <row r="105" ht="17.25" customHeight="true" spans="1:13">
      <c r="A105" s="110">
        <v>87</v>
      </c>
      <c r="B105" s="110" t="s">
        <v>128</v>
      </c>
      <c r="C105" s="121">
        <v>1</v>
      </c>
      <c r="D105" s="122">
        <v>1.0051</v>
      </c>
      <c r="E105" s="135">
        <f t="shared" si="6"/>
        <v>1.0051</v>
      </c>
      <c r="F105" s="136">
        <v>2120</v>
      </c>
      <c r="G105" s="136">
        <v>1120</v>
      </c>
      <c r="H105" s="136">
        <v>2120</v>
      </c>
      <c r="I105" s="136">
        <v>1120</v>
      </c>
      <c r="J105" s="142">
        <f t="shared" si="7"/>
        <v>1</v>
      </c>
      <c r="K105" s="142">
        <f t="shared" si="8"/>
        <v>1</v>
      </c>
      <c r="L105" s="143"/>
      <c r="M105" s="146"/>
    </row>
    <row r="106" ht="17.25" customHeight="true" spans="1:13">
      <c r="A106" s="110">
        <v>88</v>
      </c>
      <c r="B106" s="110" t="s">
        <v>129</v>
      </c>
      <c r="C106" s="121">
        <v>4.5</v>
      </c>
      <c r="D106" s="122">
        <v>4.0366</v>
      </c>
      <c r="E106" s="135">
        <f t="shared" si="6"/>
        <v>0.897022222222222</v>
      </c>
      <c r="F106" s="136">
        <v>9106</v>
      </c>
      <c r="G106" s="136">
        <v>1550</v>
      </c>
      <c r="H106" s="136">
        <v>9106</v>
      </c>
      <c r="I106" s="136">
        <v>1550</v>
      </c>
      <c r="J106" s="142">
        <f t="shared" si="7"/>
        <v>1</v>
      </c>
      <c r="K106" s="142">
        <f t="shared" si="8"/>
        <v>1</v>
      </c>
      <c r="L106" s="143"/>
      <c r="M106" s="146"/>
    </row>
    <row r="107" ht="17.25" customHeight="true" spans="1:13">
      <c r="A107" s="110">
        <v>89</v>
      </c>
      <c r="B107" s="110" t="s">
        <v>130</v>
      </c>
      <c r="C107" s="121">
        <v>5</v>
      </c>
      <c r="D107" s="122">
        <v>5.773511</v>
      </c>
      <c r="E107" s="135">
        <f t="shared" si="6"/>
        <v>1.1547022</v>
      </c>
      <c r="F107" s="136">
        <v>196</v>
      </c>
      <c r="G107" s="136">
        <v>60</v>
      </c>
      <c r="H107" s="136">
        <v>196</v>
      </c>
      <c r="I107" s="136">
        <v>60</v>
      </c>
      <c r="J107" s="142">
        <f t="shared" si="7"/>
        <v>1</v>
      </c>
      <c r="K107" s="142">
        <f t="shared" si="8"/>
        <v>1</v>
      </c>
      <c r="L107" s="143"/>
      <c r="M107" s="146"/>
    </row>
    <row r="108" ht="17.25" customHeight="true" spans="1:13">
      <c r="A108" s="110">
        <v>90</v>
      </c>
      <c r="B108" s="110" t="s">
        <v>131</v>
      </c>
      <c r="C108" s="121">
        <v>3.1</v>
      </c>
      <c r="D108" s="122">
        <v>3.0044</v>
      </c>
      <c r="E108" s="135">
        <f t="shared" si="6"/>
        <v>0.969161290322581</v>
      </c>
      <c r="F108" s="136">
        <v>7380</v>
      </c>
      <c r="G108" s="136">
        <v>1870</v>
      </c>
      <c r="H108" s="136">
        <v>7380</v>
      </c>
      <c r="I108" s="136">
        <v>1870</v>
      </c>
      <c r="J108" s="142">
        <f t="shared" si="7"/>
        <v>1</v>
      </c>
      <c r="K108" s="142">
        <f t="shared" si="8"/>
        <v>1</v>
      </c>
      <c r="L108" s="143"/>
      <c r="M108" s="146"/>
    </row>
    <row r="109" ht="17.25" customHeight="true" spans="1:13">
      <c r="A109" s="110">
        <v>91</v>
      </c>
      <c r="B109" s="110" t="s">
        <v>132</v>
      </c>
      <c r="C109" s="121">
        <v>5</v>
      </c>
      <c r="D109" s="122">
        <v>4.195807</v>
      </c>
      <c r="E109" s="135">
        <f t="shared" si="6"/>
        <v>0.8391614</v>
      </c>
      <c r="F109" s="136">
        <v>1030</v>
      </c>
      <c r="G109" s="136">
        <v>1030</v>
      </c>
      <c r="H109" s="136">
        <v>1030</v>
      </c>
      <c r="I109" s="136">
        <v>1030</v>
      </c>
      <c r="J109" s="142">
        <f t="shared" si="7"/>
        <v>1</v>
      </c>
      <c r="K109" s="142">
        <f t="shared" si="8"/>
        <v>1</v>
      </c>
      <c r="L109" s="143"/>
      <c r="M109" s="146"/>
    </row>
    <row r="110" ht="17.25" customHeight="true" spans="1:13">
      <c r="A110" s="110">
        <v>92</v>
      </c>
      <c r="B110" s="110" t="s">
        <v>133</v>
      </c>
      <c r="C110" s="121">
        <v>6.2</v>
      </c>
      <c r="D110" s="122">
        <v>7.426858</v>
      </c>
      <c r="E110" s="135">
        <f t="shared" si="6"/>
        <v>1.19788032258065</v>
      </c>
      <c r="F110" s="136">
        <v>513</v>
      </c>
      <c r="G110" s="136">
        <v>360</v>
      </c>
      <c r="H110" s="136">
        <v>513</v>
      </c>
      <c r="I110" s="136">
        <v>360</v>
      </c>
      <c r="J110" s="142">
        <f t="shared" si="7"/>
        <v>1</v>
      </c>
      <c r="K110" s="142">
        <f t="shared" si="8"/>
        <v>1</v>
      </c>
      <c r="L110" s="143"/>
      <c r="M110" s="146"/>
    </row>
    <row r="111" ht="17.25" customHeight="true" spans="1:13">
      <c r="A111" s="110">
        <v>93</v>
      </c>
      <c r="B111" s="110" t="s">
        <v>134</v>
      </c>
      <c r="C111" s="121">
        <v>4</v>
      </c>
      <c r="D111" s="122">
        <v>4.0041</v>
      </c>
      <c r="E111" s="135">
        <f t="shared" si="6"/>
        <v>1.001025</v>
      </c>
      <c r="F111" s="136">
        <v>4070</v>
      </c>
      <c r="G111" s="136">
        <v>1840</v>
      </c>
      <c r="H111" s="136">
        <v>4070</v>
      </c>
      <c r="I111" s="136">
        <v>1840</v>
      </c>
      <c r="J111" s="142">
        <f t="shared" si="7"/>
        <v>1</v>
      </c>
      <c r="K111" s="142">
        <f t="shared" si="8"/>
        <v>1</v>
      </c>
      <c r="L111" s="143"/>
      <c r="M111" s="146"/>
    </row>
    <row r="112" ht="17.25" customHeight="true" spans="1:13">
      <c r="A112" s="110">
        <v>94</v>
      </c>
      <c r="B112" s="110" t="s">
        <v>135</v>
      </c>
      <c r="C112" s="121">
        <v>2.1</v>
      </c>
      <c r="D112" s="122">
        <v>1.95508</v>
      </c>
      <c r="E112" s="135">
        <f t="shared" si="6"/>
        <v>0.930990476190476</v>
      </c>
      <c r="F112" s="136">
        <v>10106</v>
      </c>
      <c r="G112" s="136">
        <v>5186</v>
      </c>
      <c r="H112" s="136">
        <v>9344</v>
      </c>
      <c r="I112" s="136">
        <v>5186</v>
      </c>
      <c r="J112" s="142">
        <f t="shared" si="7"/>
        <v>0.924599247971502</v>
      </c>
      <c r="K112" s="142">
        <f t="shared" si="8"/>
        <v>1</v>
      </c>
      <c r="L112" s="143"/>
      <c r="M112" s="146"/>
    </row>
    <row r="113" ht="17.25" customHeight="true" spans="1:13">
      <c r="A113" s="110">
        <v>95</v>
      </c>
      <c r="B113" s="110" t="s">
        <v>136</v>
      </c>
      <c r="C113" s="121">
        <v>4.1</v>
      </c>
      <c r="D113" s="122">
        <v>4.0136</v>
      </c>
      <c r="E113" s="135">
        <f t="shared" si="6"/>
        <v>0.978926829268293</v>
      </c>
      <c r="F113" s="136">
        <v>29860</v>
      </c>
      <c r="G113" s="136">
        <v>4448</v>
      </c>
      <c r="H113" s="136">
        <v>28860</v>
      </c>
      <c r="I113" s="136">
        <v>4448</v>
      </c>
      <c r="J113" s="142">
        <f t="shared" si="7"/>
        <v>0.966510381781648</v>
      </c>
      <c r="K113" s="142">
        <f t="shared" si="8"/>
        <v>1</v>
      </c>
      <c r="L113" s="143"/>
      <c r="M113" s="146"/>
    </row>
    <row r="114" ht="17.1" customHeight="true" spans="1:1">
      <c r="A114" s="149" t="s">
        <v>137</v>
      </c>
    </row>
  </sheetData>
  <mergeCells count="9">
    <mergeCell ref="A1:B1"/>
    <mergeCell ref="A2:K2"/>
    <mergeCell ref="C3:E3"/>
    <mergeCell ref="F3:K3"/>
    <mergeCell ref="A3:A5"/>
    <mergeCell ref="B3:B5"/>
    <mergeCell ref="E4:E5"/>
    <mergeCell ref="J4:J5"/>
    <mergeCell ref="K4:K5"/>
  </mergeCells>
  <printOptions horizontalCentered="true"/>
  <pageMargins left="0.708333333333333" right="0.708333333333333" top="0.747916666666667" bottom="0.747916666666667" header="0.314583333333333" footer="0.314583333333333"/>
  <pageSetup paperSize="9" firstPageNumber="6" orientation="portrait" useFirstPageNumber="true" horizontalDpi="600"/>
  <headerFooter>
    <oddFooter>&amp;C&amp;"times New Roman"&amp;P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E149"/>
  <sheetViews>
    <sheetView view="pageBreakPreview" zoomScaleNormal="100" zoomScaleSheetLayoutView="100" workbookViewId="0">
      <pane ySplit="5" topLeftCell="A131" activePane="bottomLeft" state="frozen"/>
      <selection/>
      <selection pane="bottomLeft" activeCell="I13" sqref="I13"/>
    </sheetView>
  </sheetViews>
  <sheetFormatPr defaultColWidth="9" defaultRowHeight="15.75"/>
  <cols>
    <col min="1" max="2" width="4.775" style="45" customWidth="true"/>
    <col min="3" max="3" width="6.44166666666667" style="46" customWidth="true"/>
    <col min="4" max="4" width="24.6666666666667" style="47" customWidth="true"/>
    <col min="5" max="5" width="9.21666666666667" style="48" customWidth="true"/>
    <col min="6" max="6" width="9.33333333333333" style="49" customWidth="true"/>
    <col min="7" max="7" width="8.66666666666667" style="50" customWidth="true"/>
    <col min="8" max="8" width="9.33333333333333" style="51" customWidth="true"/>
    <col min="9" max="9" width="9.66666666666667" style="51" customWidth="true"/>
    <col min="10" max="10" width="5.625" style="52" customWidth="true"/>
    <col min="11" max="11" width="9.66666666666667" style="53"/>
    <col min="12" max="12" width="8.33333333333333" style="53" customWidth="true"/>
    <col min="13" max="3409" width="9" style="54"/>
    <col min="3410" max="3410" width="8.88333333333333" style="54" customWidth="true"/>
    <col min="3411" max="16359" width="9" style="54"/>
    <col min="16360" max="16384" width="9" style="14"/>
  </cols>
  <sheetData>
    <row r="1" ht="17.1" customHeight="true" spans="1:1">
      <c r="A1" s="55" t="s">
        <v>138</v>
      </c>
    </row>
    <row r="2" ht="26.1" customHeight="true" spans="1:3412">
      <c r="A2" s="56" t="s">
        <v>139</v>
      </c>
      <c r="B2" s="56"/>
      <c r="C2" s="56"/>
      <c r="D2" s="56"/>
      <c r="E2" s="56"/>
      <c r="F2" s="56"/>
      <c r="G2" s="56"/>
      <c r="H2" s="56"/>
      <c r="I2" s="56"/>
      <c r="J2" s="56"/>
      <c r="K2" s="73"/>
      <c r="L2" s="73"/>
      <c r="EAD2" s="87"/>
      <c r="EAE2" s="87"/>
      <c r="EAF2" s="87"/>
    </row>
    <row r="3" ht="18" customHeight="true" spans="1:16359">
      <c r="A3" s="56"/>
      <c r="B3" s="56"/>
      <c r="C3" s="56"/>
      <c r="D3" s="56"/>
      <c r="E3" s="56"/>
      <c r="F3" s="56"/>
      <c r="G3" s="56"/>
      <c r="H3" s="56"/>
      <c r="I3" s="74" t="s">
        <v>140</v>
      </c>
      <c r="J3" s="75"/>
      <c r="K3" s="73"/>
      <c r="L3" s="73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4"/>
      <c r="CQC3" s="14"/>
      <c r="CQD3" s="14"/>
      <c r="CQE3" s="14"/>
      <c r="CQF3" s="14"/>
      <c r="CQG3" s="14"/>
      <c r="CQH3" s="14"/>
      <c r="CQI3" s="14"/>
      <c r="CQJ3" s="14"/>
      <c r="CQK3" s="14"/>
      <c r="CQL3" s="14"/>
      <c r="CQM3" s="14"/>
      <c r="CQN3" s="14"/>
      <c r="CQO3" s="14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4"/>
      <c r="CRD3" s="14"/>
      <c r="CRE3" s="14"/>
      <c r="CRF3" s="14"/>
      <c r="CRG3" s="14"/>
      <c r="CRH3" s="14"/>
      <c r="CRI3" s="14"/>
      <c r="CRJ3" s="14"/>
      <c r="CRK3" s="14"/>
      <c r="CRL3" s="14"/>
      <c r="CRM3" s="14"/>
      <c r="CRN3" s="14"/>
      <c r="CRO3" s="14"/>
      <c r="CRP3" s="14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4"/>
      <c r="CSE3" s="14"/>
      <c r="CSF3" s="14"/>
      <c r="CSG3" s="14"/>
      <c r="CSH3" s="14"/>
      <c r="CSI3" s="14"/>
      <c r="CSJ3" s="14"/>
      <c r="CSK3" s="14"/>
      <c r="CSL3" s="14"/>
      <c r="CSM3" s="14"/>
      <c r="CSN3" s="14"/>
      <c r="CSO3" s="14"/>
      <c r="CSP3" s="14"/>
      <c r="CSQ3" s="14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4"/>
      <c r="CTF3" s="14"/>
      <c r="CTG3" s="14"/>
      <c r="CTH3" s="14"/>
      <c r="CTI3" s="14"/>
      <c r="CTJ3" s="14"/>
      <c r="CTK3" s="14"/>
      <c r="CTL3" s="14"/>
      <c r="CTM3" s="14"/>
      <c r="CTN3" s="14"/>
      <c r="CTO3" s="14"/>
      <c r="CTP3" s="14"/>
      <c r="CTQ3" s="14"/>
      <c r="CTR3" s="14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4"/>
      <c r="CUG3" s="14"/>
      <c r="CUH3" s="14"/>
      <c r="CUI3" s="14"/>
      <c r="CUJ3" s="14"/>
      <c r="CUK3" s="14"/>
      <c r="CUL3" s="14"/>
      <c r="CUM3" s="14"/>
      <c r="CUN3" s="14"/>
      <c r="CUO3" s="14"/>
      <c r="CUP3" s="14"/>
      <c r="CUQ3" s="14"/>
      <c r="CUR3" s="14"/>
      <c r="CUS3" s="14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4"/>
      <c r="CVH3" s="14"/>
      <c r="CVI3" s="14"/>
      <c r="CVJ3" s="14"/>
      <c r="CVK3" s="14"/>
      <c r="CVL3" s="14"/>
      <c r="CVM3" s="14"/>
      <c r="CVN3" s="14"/>
      <c r="CVO3" s="14"/>
      <c r="CVP3" s="14"/>
      <c r="CVQ3" s="14"/>
      <c r="CVR3" s="14"/>
      <c r="CVS3" s="14"/>
      <c r="CVT3" s="14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4"/>
      <c r="CWI3" s="14"/>
      <c r="CWJ3" s="14"/>
      <c r="CWK3" s="14"/>
      <c r="CWL3" s="14"/>
      <c r="CWM3" s="14"/>
      <c r="CWN3" s="14"/>
      <c r="CWO3" s="14"/>
      <c r="CWP3" s="14"/>
      <c r="CWQ3" s="14"/>
      <c r="CWR3" s="14"/>
      <c r="CWS3" s="14"/>
      <c r="CWT3" s="14"/>
      <c r="CWU3" s="14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4"/>
      <c r="CXJ3" s="14"/>
      <c r="CXK3" s="14"/>
      <c r="CXL3" s="14"/>
      <c r="CXM3" s="14"/>
      <c r="CXN3" s="14"/>
      <c r="CXO3" s="14"/>
      <c r="CXP3" s="14"/>
      <c r="CXQ3" s="14"/>
      <c r="CXR3" s="14"/>
      <c r="CXS3" s="14"/>
      <c r="CXT3" s="14"/>
      <c r="CXU3" s="14"/>
      <c r="CXV3" s="14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4"/>
      <c r="CYK3" s="14"/>
      <c r="CYL3" s="14"/>
      <c r="CYM3" s="14"/>
      <c r="CYN3" s="14"/>
      <c r="CYO3" s="14"/>
      <c r="CYP3" s="14"/>
      <c r="CYQ3" s="14"/>
      <c r="CYR3" s="14"/>
      <c r="CYS3" s="14"/>
      <c r="CYT3" s="14"/>
      <c r="CYU3" s="14"/>
      <c r="CYV3" s="14"/>
      <c r="CYW3" s="14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4"/>
      <c r="CZL3" s="14"/>
      <c r="CZM3" s="14"/>
      <c r="CZN3" s="14"/>
      <c r="CZO3" s="14"/>
      <c r="CZP3" s="14"/>
      <c r="CZQ3" s="14"/>
      <c r="CZR3" s="14"/>
      <c r="CZS3" s="14"/>
      <c r="CZT3" s="14"/>
      <c r="CZU3" s="14"/>
      <c r="CZV3" s="14"/>
      <c r="CZW3" s="14"/>
      <c r="CZX3" s="14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4"/>
      <c r="DAM3" s="14"/>
      <c r="DAN3" s="14"/>
      <c r="DAO3" s="14"/>
      <c r="DAP3" s="14"/>
      <c r="DAQ3" s="14"/>
      <c r="DAR3" s="14"/>
      <c r="DAS3" s="14"/>
      <c r="DAT3" s="14"/>
      <c r="DAU3" s="14"/>
      <c r="DAV3" s="14"/>
      <c r="DAW3" s="14"/>
      <c r="DAX3" s="14"/>
      <c r="DAY3" s="14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4"/>
      <c r="DBN3" s="14"/>
      <c r="DBO3" s="14"/>
      <c r="DBP3" s="14"/>
      <c r="DBQ3" s="14"/>
      <c r="DBR3" s="14"/>
      <c r="DBS3" s="14"/>
      <c r="DBT3" s="14"/>
      <c r="DBU3" s="14"/>
      <c r="DBV3" s="14"/>
      <c r="DBW3" s="14"/>
      <c r="DBX3" s="14"/>
      <c r="DBY3" s="14"/>
      <c r="DBZ3" s="14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4"/>
      <c r="DCO3" s="14"/>
      <c r="DCP3" s="14"/>
      <c r="DCQ3" s="14"/>
      <c r="DCR3" s="14"/>
      <c r="DCS3" s="14"/>
      <c r="DCT3" s="14"/>
      <c r="DCU3" s="14"/>
      <c r="DCV3" s="14"/>
      <c r="DCW3" s="14"/>
      <c r="DCX3" s="14"/>
      <c r="DCY3" s="14"/>
      <c r="DCZ3" s="14"/>
      <c r="DDA3" s="14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4"/>
      <c r="DDP3" s="14"/>
      <c r="DDQ3" s="14"/>
      <c r="DDR3" s="14"/>
      <c r="DDS3" s="14"/>
      <c r="DDT3" s="14"/>
      <c r="DDU3" s="14"/>
      <c r="DDV3" s="14"/>
      <c r="DDW3" s="14"/>
      <c r="DDX3" s="14"/>
      <c r="DDY3" s="14"/>
      <c r="DDZ3" s="14"/>
      <c r="DEA3" s="14"/>
      <c r="DEB3" s="14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4"/>
      <c r="DEQ3" s="14"/>
      <c r="DER3" s="14"/>
      <c r="DES3" s="14"/>
      <c r="DET3" s="14"/>
      <c r="DEU3" s="14"/>
      <c r="DEV3" s="14"/>
      <c r="DEW3" s="14"/>
      <c r="DEX3" s="14"/>
      <c r="DEY3" s="14"/>
      <c r="DEZ3" s="14"/>
      <c r="DFA3" s="14"/>
      <c r="DFB3" s="14"/>
      <c r="DFC3" s="14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4"/>
      <c r="DFR3" s="14"/>
      <c r="DFS3" s="14"/>
      <c r="DFT3" s="14"/>
      <c r="DFU3" s="14"/>
      <c r="DFV3" s="14"/>
      <c r="DFW3" s="14"/>
      <c r="DFX3" s="14"/>
      <c r="DFY3" s="14"/>
      <c r="DFZ3" s="14"/>
      <c r="DGA3" s="14"/>
      <c r="DGB3" s="14"/>
      <c r="DGC3" s="14"/>
      <c r="DGD3" s="14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4"/>
      <c r="DGS3" s="14"/>
      <c r="DGT3" s="14"/>
      <c r="DGU3" s="14"/>
      <c r="DGV3" s="14"/>
      <c r="DGW3" s="14"/>
      <c r="DGX3" s="14"/>
      <c r="DGY3" s="14"/>
      <c r="DGZ3" s="14"/>
      <c r="DHA3" s="14"/>
      <c r="DHB3" s="14"/>
      <c r="DHC3" s="14"/>
      <c r="DHD3" s="14"/>
      <c r="DHE3" s="14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4"/>
      <c r="DHT3" s="14"/>
      <c r="DHU3" s="14"/>
      <c r="DHV3" s="14"/>
      <c r="DHW3" s="14"/>
      <c r="DHX3" s="14"/>
      <c r="DHY3" s="14"/>
      <c r="DHZ3" s="14"/>
      <c r="DIA3" s="14"/>
      <c r="DIB3" s="14"/>
      <c r="DIC3" s="14"/>
      <c r="DID3" s="14"/>
      <c r="DIE3" s="14"/>
      <c r="DIF3" s="14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4"/>
      <c r="DIU3" s="14"/>
      <c r="DIV3" s="14"/>
      <c r="DIW3" s="14"/>
      <c r="DIX3" s="14"/>
      <c r="DIY3" s="14"/>
      <c r="DIZ3" s="14"/>
      <c r="DJA3" s="14"/>
      <c r="DJB3" s="14"/>
      <c r="DJC3" s="14"/>
      <c r="DJD3" s="14"/>
      <c r="DJE3" s="14"/>
      <c r="DJF3" s="14"/>
      <c r="DJG3" s="14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4"/>
      <c r="DJV3" s="14"/>
      <c r="DJW3" s="14"/>
      <c r="DJX3" s="14"/>
      <c r="DJY3" s="14"/>
      <c r="DJZ3" s="14"/>
      <c r="DKA3" s="14"/>
      <c r="DKB3" s="14"/>
      <c r="DKC3" s="14"/>
      <c r="DKD3" s="14"/>
      <c r="DKE3" s="14"/>
      <c r="DKF3" s="14"/>
      <c r="DKG3" s="14"/>
      <c r="DKH3" s="14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4"/>
      <c r="DKW3" s="14"/>
      <c r="DKX3" s="14"/>
      <c r="DKY3" s="14"/>
      <c r="DKZ3" s="14"/>
      <c r="DLA3" s="14"/>
      <c r="DLB3" s="14"/>
      <c r="DLC3" s="14"/>
      <c r="DLD3" s="14"/>
      <c r="DLE3" s="14"/>
      <c r="DLF3" s="14"/>
      <c r="DLG3" s="14"/>
      <c r="DLH3" s="14"/>
      <c r="DLI3" s="14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4"/>
      <c r="DLX3" s="14"/>
      <c r="DLY3" s="14"/>
      <c r="DLZ3" s="14"/>
      <c r="DMA3" s="14"/>
      <c r="DMB3" s="14"/>
      <c r="DMC3" s="14"/>
      <c r="DMD3" s="14"/>
      <c r="DME3" s="14"/>
      <c r="DMF3" s="14"/>
      <c r="DMG3" s="14"/>
      <c r="DMH3" s="14"/>
      <c r="DMI3" s="14"/>
      <c r="DMJ3" s="14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4"/>
      <c r="DMY3" s="14"/>
      <c r="DMZ3" s="14"/>
      <c r="DNA3" s="14"/>
      <c r="DNB3" s="14"/>
      <c r="DNC3" s="14"/>
      <c r="DND3" s="14"/>
      <c r="DNE3" s="14"/>
      <c r="DNF3" s="14"/>
      <c r="DNG3" s="14"/>
      <c r="DNH3" s="14"/>
      <c r="DNI3" s="14"/>
      <c r="DNJ3" s="14"/>
      <c r="DNK3" s="14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4"/>
      <c r="DNZ3" s="14"/>
      <c r="DOA3" s="14"/>
      <c r="DOB3" s="14"/>
      <c r="DOC3" s="14"/>
      <c r="DOD3" s="14"/>
      <c r="DOE3" s="14"/>
      <c r="DOF3" s="14"/>
      <c r="DOG3" s="14"/>
      <c r="DOH3" s="14"/>
      <c r="DOI3" s="14"/>
      <c r="DOJ3" s="14"/>
      <c r="DOK3" s="14"/>
      <c r="DOL3" s="14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4"/>
      <c r="DPA3" s="14"/>
      <c r="DPB3" s="14"/>
      <c r="DPC3" s="14"/>
      <c r="DPD3" s="14"/>
      <c r="DPE3" s="14"/>
      <c r="DPF3" s="14"/>
      <c r="DPG3" s="14"/>
      <c r="DPH3" s="14"/>
      <c r="DPI3" s="14"/>
      <c r="DPJ3" s="14"/>
      <c r="DPK3" s="14"/>
      <c r="DPL3" s="14"/>
      <c r="DPM3" s="14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4"/>
      <c r="DQB3" s="14"/>
      <c r="DQC3" s="14"/>
      <c r="DQD3" s="14"/>
      <c r="DQE3" s="14"/>
      <c r="DQF3" s="14"/>
      <c r="DQG3" s="14"/>
      <c r="DQH3" s="14"/>
      <c r="DQI3" s="14"/>
      <c r="DQJ3" s="14"/>
      <c r="DQK3" s="14"/>
      <c r="DQL3" s="14"/>
      <c r="DQM3" s="14"/>
      <c r="DQN3" s="14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4"/>
      <c r="DRC3" s="14"/>
      <c r="DRD3" s="14"/>
      <c r="DRE3" s="14"/>
      <c r="DRF3" s="14"/>
      <c r="DRG3" s="14"/>
      <c r="DRH3" s="14"/>
      <c r="DRI3" s="14"/>
      <c r="DRJ3" s="14"/>
      <c r="DRK3" s="14"/>
      <c r="DRL3" s="14"/>
      <c r="DRM3" s="14"/>
      <c r="DRN3" s="14"/>
      <c r="DRO3" s="14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4"/>
      <c r="DSD3" s="14"/>
      <c r="DSE3" s="14"/>
      <c r="DSF3" s="14"/>
      <c r="DSG3" s="14"/>
      <c r="DSH3" s="14"/>
      <c r="DSI3" s="14"/>
      <c r="DSJ3" s="14"/>
      <c r="DSK3" s="14"/>
      <c r="DSL3" s="14"/>
      <c r="DSM3" s="14"/>
      <c r="DSN3" s="14"/>
      <c r="DSO3" s="14"/>
      <c r="DSP3" s="14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4"/>
      <c r="DTE3" s="14"/>
      <c r="DTF3" s="14"/>
      <c r="DTG3" s="14"/>
      <c r="DTH3" s="14"/>
      <c r="DTI3" s="14"/>
      <c r="DTJ3" s="14"/>
      <c r="DTK3" s="14"/>
      <c r="DTL3" s="14"/>
      <c r="DTM3" s="14"/>
      <c r="DTN3" s="14"/>
      <c r="DTO3" s="14"/>
      <c r="DTP3" s="14"/>
      <c r="DTQ3" s="14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4"/>
      <c r="DUF3" s="14"/>
      <c r="DUG3" s="14"/>
      <c r="DUH3" s="14"/>
      <c r="DUI3" s="14"/>
      <c r="DUJ3" s="14"/>
      <c r="DUK3" s="14"/>
      <c r="DUL3" s="14"/>
      <c r="DUM3" s="14"/>
      <c r="DUN3" s="14"/>
      <c r="DUO3" s="14"/>
      <c r="DUP3" s="14"/>
      <c r="DUQ3" s="14"/>
      <c r="DUR3" s="14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4"/>
      <c r="DVG3" s="14"/>
      <c r="DVH3" s="14"/>
      <c r="DVI3" s="14"/>
      <c r="DVJ3" s="14"/>
      <c r="DVK3" s="14"/>
      <c r="DVL3" s="14"/>
      <c r="DVM3" s="14"/>
      <c r="DVN3" s="14"/>
      <c r="DVO3" s="14"/>
      <c r="DVP3" s="14"/>
      <c r="DVQ3" s="14"/>
      <c r="DVR3" s="14"/>
      <c r="DVS3" s="14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4"/>
      <c r="DWH3" s="14"/>
      <c r="DWI3" s="14"/>
      <c r="DWJ3" s="14"/>
      <c r="DWK3" s="14"/>
      <c r="DWL3" s="14"/>
      <c r="DWM3" s="14"/>
      <c r="DWN3" s="14"/>
      <c r="DWO3" s="14"/>
      <c r="DWP3" s="14"/>
      <c r="DWQ3" s="14"/>
      <c r="DWR3" s="14"/>
      <c r="DWS3" s="14"/>
      <c r="DWT3" s="14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4"/>
      <c r="DXI3" s="14"/>
      <c r="DXJ3" s="14"/>
      <c r="DXK3" s="14"/>
      <c r="DXL3" s="14"/>
      <c r="DXM3" s="14"/>
      <c r="DXN3" s="14"/>
      <c r="DXO3" s="14"/>
      <c r="DXP3" s="14"/>
      <c r="DXQ3" s="14"/>
      <c r="DXR3" s="14"/>
      <c r="DXS3" s="14"/>
      <c r="DXT3" s="14"/>
      <c r="DXU3" s="14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4"/>
      <c r="DYJ3" s="14"/>
      <c r="DYK3" s="14"/>
      <c r="DYL3" s="14"/>
      <c r="DYM3" s="14"/>
      <c r="DYN3" s="14"/>
      <c r="DYO3" s="14"/>
      <c r="DYP3" s="14"/>
      <c r="DYQ3" s="14"/>
      <c r="DYR3" s="14"/>
      <c r="DYS3" s="14"/>
      <c r="DYT3" s="14"/>
      <c r="DYU3" s="14"/>
      <c r="DYV3" s="14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4"/>
      <c r="DZK3" s="14"/>
      <c r="DZL3" s="14"/>
      <c r="DZM3" s="14"/>
      <c r="DZN3" s="14"/>
      <c r="DZO3" s="14"/>
      <c r="DZP3" s="14"/>
      <c r="DZQ3" s="14"/>
      <c r="DZR3" s="14"/>
      <c r="DZS3" s="14"/>
      <c r="DZT3" s="14"/>
      <c r="DZU3" s="14"/>
      <c r="DZV3" s="14"/>
      <c r="DZW3" s="14"/>
      <c r="DZX3" s="14"/>
      <c r="DZY3" s="14"/>
      <c r="DZZ3" s="14"/>
      <c r="EAA3" s="14"/>
      <c r="EAB3" s="14"/>
      <c r="EAC3" s="14"/>
      <c r="EAD3" s="87"/>
      <c r="EAE3" s="87"/>
      <c r="EAF3" s="87"/>
      <c r="EAG3" s="14"/>
      <c r="EAH3" s="14"/>
      <c r="EAI3" s="14"/>
      <c r="EAJ3" s="14"/>
      <c r="EAK3" s="14"/>
      <c r="EAL3" s="14"/>
      <c r="EAM3" s="14"/>
      <c r="EAN3" s="14"/>
      <c r="EAO3" s="14"/>
      <c r="EAP3" s="14"/>
      <c r="EAQ3" s="14"/>
      <c r="EAR3" s="14"/>
      <c r="EAS3" s="14"/>
      <c r="EAT3" s="14"/>
      <c r="EAU3" s="14"/>
      <c r="EAV3" s="14"/>
      <c r="EAW3" s="14"/>
      <c r="EAX3" s="14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4"/>
      <c r="EBM3" s="14"/>
      <c r="EBN3" s="14"/>
      <c r="EBO3" s="14"/>
      <c r="EBP3" s="14"/>
      <c r="EBQ3" s="14"/>
      <c r="EBR3" s="14"/>
      <c r="EBS3" s="14"/>
      <c r="EBT3" s="14"/>
      <c r="EBU3" s="14"/>
      <c r="EBV3" s="14"/>
      <c r="EBW3" s="14"/>
      <c r="EBX3" s="14"/>
      <c r="EBY3" s="14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4"/>
      <c r="ECN3" s="14"/>
      <c r="ECO3" s="14"/>
      <c r="ECP3" s="14"/>
      <c r="ECQ3" s="14"/>
      <c r="ECR3" s="14"/>
      <c r="ECS3" s="14"/>
      <c r="ECT3" s="14"/>
      <c r="ECU3" s="14"/>
      <c r="ECV3" s="14"/>
      <c r="ECW3" s="14"/>
      <c r="ECX3" s="14"/>
      <c r="ECY3" s="14"/>
      <c r="ECZ3" s="14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4"/>
      <c r="EDO3" s="14"/>
      <c r="EDP3" s="14"/>
      <c r="EDQ3" s="14"/>
      <c r="EDR3" s="14"/>
      <c r="EDS3" s="14"/>
      <c r="EDT3" s="14"/>
      <c r="EDU3" s="14"/>
      <c r="EDV3" s="14"/>
      <c r="EDW3" s="14"/>
      <c r="EDX3" s="14"/>
      <c r="EDY3" s="14"/>
      <c r="EDZ3" s="14"/>
      <c r="EEA3" s="14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4"/>
      <c r="EEP3" s="14"/>
      <c r="EEQ3" s="14"/>
      <c r="EER3" s="14"/>
      <c r="EES3" s="14"/>
      <c r="EET3" s="14"/>
      <c r="EEU3" s="14"/>
      <c r="EEV3" s="14"/>
      <c r="EEW3" s="14"/>
      <c r="EEX3" s="14"/>
      <c r="EEY3" s="14"/>
      <c r="EEZ3" s="14"/>
      <c r="EFA3" s="14"/>
      <c r="EFB3" s="14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4"/>
      <c r="EFQ3" s="14"/>
      <c r="EFR3" s="14"/>
      <c r="EFS3" s="14"/>
      <c r="EFT3" s="14"/>
      <c r="EFU3" s="14"/>
      <c r="EFV3" s="14"/>
      <c r="EFW3" s="14"/>
      <c r="EFX3" s="14"/>
      <c r="EFY3" s="14"/>
      <c r="EFZ3" s="14"/>
      <c r="EGA3" s="14"/>
      <c r="EGB3" s="14"/>
      <c r="EGC3" s="14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4"/>
      <c r="EGR3" s="14"/>
      <c r="EGS3" s="14"/>
      <c r="EGT3" s="14"/>
      <c r="EGU3" s="14"/>
      <c r="EGV3" s="14"/>
      <c r="EGW3" s="14"/>
      <c r="EGX3" s="14"/>
      <c r="EGY3" s="14"/>
      <c r="EGZ3" s="14"/>
      <c r="EHA3" s="14"/>
      <c r="EHB3" s="14"/>
      <c r="EHC3" s="14"/>
      <c r="EHD3" s="14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4"/>
      <c r="EHS3" s="14"/>
      <c r="EHT3" s="14"/>
      <c r="EHU3" s="14"/>
      <c r="EHV3" s="14"/>
      <c r="EHW3" s="14"/>
      <c r="EHX3" s="14"/>
      <c r="EHY3" s="14"/>
      <c r="EHZ3" s="14"/>
      <c r="EIA3" s="14"/>
      <c r="EIB3" s="14"/>
      <c r="EIC3" s="14"/>
      <c r="EID3" s="14"/>
      <c r="EIE3" s="14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4"/>
      <c r="EIT3" s="14"/>
      <c r="EIU3" s="14"/>
      <c r="EIV3" s="14"/>
      <c r="EIW3" s="14"/>
      <c r="EIX3" s="14"/>
      <c r="EIY3" s="14"/>
      <c r="EIZ3" s="14"/>
      <c r="EJA3" s="14"/>
      <c r="EJB3" s="14"/>
      <c r="EJC3" s="14"/>
      <c r="EJD3" s="14"/>
      <c r="EJE3" s="14"/>
      <c r="EJF3" s="14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4"/>
      <c r="EJU3" s="14"/>
      <c r="EJV3" s="14"/>
      <c r="EJW3" s="14"/>
      <c r="EJX3" s="14"/>
      <c r="EJY3" s="14"/>
      <c r="EJZ3" s="14"/>
      <c r="EKA3" s="14"/>
      <c r="EKB3" s="14"/>
      <c r="EKC3" s="14"/>
      <c r="EKD3" s="14"/>
      <c r="EKE3" s="14"/>
      <c r="EKF3" s="14"/>
      <c r="EKG3" s="14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4"/>
      <c r="EKV3" s="14"/>
      <c r="EKW3" s="14"/>
      <c r="EKX3" s="14"/>
      <c r="EKY3" s="14"/>
      <c r="EKZ3" s="14"/>
      <c r="ELA3" s="14"/>
      <c r="ELB3" s="14"/>
      <c r="ELC3" s="14"/>
      <c r="ELD3" s="14"/>
      <c r="ELE3" s="14"/>
      <c r="ELF3" s="14"/>
      <c r="ELG3" s="14"/>
      <c r="ELH3" s="14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4"/>
      <c r="ELW3" s="14"/>
      <c r="ELX3" s="14"/>
      <c r="ELY3" s="14"/>
      <c r="ELZ3" s="14"/>
      <c r="EMA3" s="14"/>
      <c r="EMB3" s="14"/>
      <c r="EMC3" s="14"/>
      <c r="EMD3" s="14"/>
      <c r="EME3" s="14"/>
      <c r="EMF3" s="14"/>
      <c r="EMG3" s="14"/>
      <c r="EMH3" s="14"/>
      <c r="EMI3" s="14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4"/>
      <c r="EMX3" s="14"/>
      <c r="EMY3" s="14"/>
      <c r="EMZ3" s="14"/>
      <c r="ENA3" s="14"/>
      <c r="ENB3" s="14"/>
      <c r="ENC3" s="14"/>
      <c r="END3" s="14"/>
      <c r="ENE3" s="14"/>
      <c r="ENF3" s="14"/>
      <c r="ENG3" s="14"/>
      <c r="ENH3" s="14"/>
      <c r="ENI3" s="14"/>
      <c r="ENJ3" s="14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4"/>
      <c r="ENY3" s="14"/>
      <c r="ENZ3" s="14"/>
      <c r="EOA3" s="14"/>
      <c r="EOB3" s="14"/>
      <c r="EOC3" s="14"/>
      <c r="EOD3" s="14"/>
      <c r="EOE3" s="14"/>
      <c r="EOF3" s="14"/>
      <c r="EOG3" s="14"/>
      <c r="EOH3" s="14"/>
      <c r="EOI3" s="14"/>
      <c r="EOJ3" s="14"/>
      <c r="EOK3" s="14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4"/>
      <c r="EOZ3" s="14"/>
      <c r="EPA3" s="14"/>
      <c r="EPB3" s="14"/>
      <c r="EPC3" s="14"/>
      <c r="EPD3" s="14"/>
      <c r="EPE3" s="14"/>
      <c r="EPF3" s="14"/>
      <c r="EPG3" s="14"/>
      <c r="EPH3" s="14"/>
      <c r="EPI3" s="14"/>
      <c r="EPJ3" s="14"/>
      <c r="EPK3" s="14"/>
      <c r="EPL3" s="14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4"/>
      <c r="EQA3" s="14"/>
      <c r="EQB3" s="14"/>
      <c r="EQC3" s="14"/>
      <c r="EQD3" s="14"/>
      <c r="EQE3" s="14"/>
      <c r="EQF3" s="14"/>
      <c r="EQG3" s="14"/>
      <c r="EQH3" s="14"/>
      <c r="EQI3" s="14"/>
      <c r="EQJ3" s="14"/>
      <c r="EQK3" s="14"/>
      <c r="EQL3" s="14"/>
      <c r="EQM3" s="14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4"/>
      <c r="ERB3" s="14"/>
      <c r="ERC3" s="14"/>
      <c r="ERD3" s="14"/>
      <c r="ERE3" s="14"/>
      <c r="ERF3" s="14"/>
      <c r="ERG3" s="14"/>
      <c r="ERH3" s="14"/>
      <c r="ERI3" s="14"/>
      <c r="ERJ3" s="14"/>
      <c r="ERK3" s="14"/>
      <c r="ERL3" s="14"/>
      <c r="ERM3" s="14"/>
      <c r="ERN3" s="14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4"/>
      <c r="ESC3" s="14"/>
      <c r="ESD3" s="14"/>
      <c r="ESE3" s="14"/>
      <c r="ESF3" s="14"/>
      <c r="ESG3" s="14"/>
      <c r="ESH3" s="14"/>
      <c r="ESI3" s="14"/>
      <c r="ESJ3" s="14"/>
      <c r="ESK3" s="14"/>
      <c r="ESL3" s="14"/>
      <c r="ESM3" s="14"/>
      <c r="ESN3" s="14"/>
      <c r="ESO3" s="14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4"/>
      <c r="ETD3" s="14"/>
      <c r="ETE3" s="14"/>
      <c r="ETF3" s="14"/>
      <c r="ETG3" s="14"/>
      <c r="ETH3" s="14"/>
      <c r="ETI3" s="14"/>
      <c r="ETJ3" s="14"/>
      <c r="ETK3" s="14"/>
      <c r="ETL3" s="14"/>
      <c r="ETM3" s="14"/>
      <c r="ETN3" s="14"/>
      <c r="ETO3" s="14"/>
      <c r="ETP3" s="14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4"/>
      <c r="EUE3" s="14"/>
      <c r="EUF3" s="14"/>
      <c r="EUG3" s="14"/>
      <c r="EUH3" s="14"/>
      <c r="EUI3" s="14"/>
      <c r="EUJ3" s="14"/>
      <c r="EUK3" s="14"/>
      <c r="EUL3" s="14"/>
      <c r="EUM3" s="14"/>
      <c r="EUN3" s="14"/>
      <c r="EUO3" s="14"/>
      <c r="EUP3" s="14"/>
      <c r="EUQ3" s="14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4"/>
      <c r="EVF3" s="14"/>
      <c r="EVG3" s="14"/>
      <c r="EVH3" s="14"/>
      <c r="EVI3" s="14"/>
      <c r="EVJ3" s="14"/>
      <c r="EVK3" s="14"/>
      <c r="EVL3" s="14"/>
      <c r="EVM3" s="14"/>
      <c r="EVN3" s="14"/>
      <c r="EVO3" s="14"/>
      <c r="EVP3" s="14"/>
      <c r="EVQ3" s="14"/>
      <c r="EVR3" s="14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4"/>
      <c r="EWG3" s="14"/>
      <c r="EWH3" s="14"/>
      <c r="EWI3" s="14"/>
      <c r="EWJ3" s="14"/>
      <c r="EWK3" s="14"/>
      <c r="EWL3" s="14"/>
      <c r="EWM3" s="14"/>
      <c r="EWN3" s="14"/>
      <c r="EWO3" s="14"/>
      <c r="EWP3" s="14"/>
      <c r="EWQ3" s="14"/>
      <c r="EWR3" s="14"/>
      <c r="EWS3" s="14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4"/>
      <c r="EXH3" s="14"/>
      <c r="EXI3" s="14"/>
      <c r="EXJ3" s="14"/>
      <c r="EXK3" s="14"/>
      <c r="EXL3" s="14"/>
      <c r="EXM3" s="14"/>
      <c r="EXN3" s="14"/>
      <c r="EXO3" s="14"/>
      <c r="EXP3" s="14"/>
      <c r="EXQ3" s="14"/>
      <c r="EXR3" s="14"/>
      <c r="EXS3" s="14"/>
      <c r="EXT3" s="14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4"/>
      <c r="EYI3" s="14"/>
      <c r="EYJ3" s="14"/>
      <c r="EYK3" s="14"/>
      <c r="EYL3" s="14"/>
      <c r="EYM3" s="14"/>
      <c r="EYN3" s="14"/>
      <c r="EYO3" s="14"/>
      <c r="EYP3" s="14"/>
      <c r="EYQ3" s="14"/>
      <c r="EYR3" s="14"/>
      <c r="EYS3" s="14"/>
      <c r="EYT3" s="14"/>
      <c r="EYU3" s="14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4"/>
      <c r="EZJ3" s="14"/>
      <c r="EZK3" s="14"/>
      <c r="EZL3" s="14"/>
      <c r="EZM3" s="14"/>
      <c r="EZN3" s="14"/>
      <c r="EZO3" s="14"/>
      <c r="EZP3" s="14"/>
      <c r="EZQ3" s="14"/>
      <c r="EZR3" s="14"/>
      <c r="EZS3" s="14"/>
      <c r="EZT3" s="14"/>
      <c r="EZU3" s="14"/>
      <c r="EZV3" s="14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4"/>
      <c r="FAK3" s="14"/>
      <c r="FAL3" s="14"/>
      <c r="FAM3" s="14"/>
      <c r="FAN3" s="14"/>
      <c r="FAO3" s="14"/>
      <c r="FAP3" s="14"/>
      <c r="FAQ3" s="14"/>
      <c r="FAR3" s="14"/>
      <c r="FAS3" s="14"/>
      <c r="FAT3" s="14"/>
      <c r="FAU3" s="14"/>
      <c r="FAV3" s="14"/>
      <c r="FAW3" s="14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4"/>
      <c r="FBL3" s="14"/>
      <c r="FBM3" s="14"/>
      <c r="FBN3" s="14"/>
      <c r="FBO3" s="14"/>
      <c r="FBP3" s="14"/>
      <c r="FBQ3" s="14"/>
      <c r="FBR3" s="14"/>
      <c r="FBS3" s="14"/>
      <c r="FBT3" s="14"/>
      <c r="FBU3" s="14"/>
      <c r="FBV3" s="14"/>
      <c r="FBW3" s="14"/>
      <c r="FBX3" s="14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4"/>
      <c r="FCM3" s="14"/>
      <c r="FCN3" s="14"/>
      <c r="FCO3" s="14"/>
      <c r="FCP3" s="14"/>
      <c r="FCQ3" s="14"/>
      <c r="FCR3" s="14"/>
      <c r="FCS3" s="14"/>
      <c r="FCT3" s="14"/>
      <c r="FCU3" s="14"/>
      <c r="FCV3" s="14"/>
      <c r="FCW3" s="14"/>
      <c r="FCX3" s="14"/>
      <c r="FCY3" s="14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4"/>
      <c r="FDN3" s="14"/>
      <c r="FDO3" s="14"/>
      <c r="FDP3" s="14"/>
      <c r="FDQ3" s="14"/>
      <c r="FDR3" s="14"/>
      <c r="FDS3" s="14"/>
      <c r="FDT3" s="14"/>
      <c r="FDU3" s="14"/>
      <c r="FDV3" s="14"/>
      <c r="FDW3" s="14"/>
      <c r="FDX3" s="14"/>
      <c r="FDY3" s="14"/>
      <c r="FDZ3" s="14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4"/>
      <c r="FEO3" s="14"/>
      <c r="FEP3" s="14"/>
      <c r="FEQ3" s="14"/>
      <c r="FER3" s="14"/>
      <c r="FES3" s="14"/>
      <c r="FET3" s="14"/>
      <c r="FEU3" s="14"/>
      <c r="FEV3" s="14"/>
      <c r="FEW3" s="14"/>
      <c r="FEX3" s="14"/>
      <c r="FEY3" s="14"/>
      <c r="FEZ3" s="14"/>
      <c r="FFA3" s="14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4"/>
      <c r="FFP3" s="14"/>
      <c r="FFQ3" s="14"/>
      <c r="FFR3" s="14"/>
      <c r="FFS3" s="14"/>
      <c r="FFT3" s="14"/>
      <c r="FFU3" s="14"/>
      <c r="FFV3" s="14"/>
      <c r="FFW3" s="14"/>
      <c r="FFX3" s="14"/>
      <c r="FFY3" s="14"/>
      <c r="FFZ3" s="14"/>
      <c r="FGA3" s="14"/>
      <c r="FGB3" s="14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4"/>
      <c r="FGQ3" s="14"/>
      <c r="FGR3" s="14"/>
      <c r="FGS3" s="14"/>
      <c r="FGT3" s="14"/>
      <c r="FGU3" s="14"/>
      <c r="FGV3" s="14"/>
      <c r="FGW3" s="14"/>
      <c r="FGX3" s="14"/>
      <c r="FGY3" s="14"/>
      <c r="FGZ3" s="14"/>
      <c r="FHA3" s="14"/>
      <c r="FHB3" s="14"/>
      <c r="FHC3" s="14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4"/>
      <c r="FHR3" s="14"/>
      <c r="FHS3" s="14"/>
      <c r="FHT3" s="14"/>
      <c r="FHU3" s="14"/>
      <c r="FHV3" s="14"/>
      <c r="FHW3" s="14"/>
      <c r="FHX3" s="14"/>
      <c r="FHY3" s="14"/>
      <c r="FHZ3" s="14"/>
      <c r="FIA3" s="14"/>
      <c r="FIB3" s="14"/>
      <c r="FIC3" s="14"/>
      <c r="FID3" s="14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4"/>
      <c r="FIS3" s="14"/>
      <c r="FIT3" s="14"/>
      <c r="FIU3" s="14"/>
      <c r="FIV3" s="14"/>
      <c r="FIW3" s="14"/>
      <c r="FIX3" s="14"/>
      <c r="FIY3" s="14"/>
      <c r="FIZ3" s="14"/>
      <c r="FJA3" s="14"/>
      <c r="FJB3" s="14"/>
      <c r="FJC3" s="14"/>
      <c r="FJD3" s="14"/>
      <c r="FJE3" s="14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4"/>
      <c r="FJT3" s="14"/>
      <c r="FJU3" s="14"/>
      <c r="FJV3" s="14"/>
      <c r="FJW3" s="14"/>
      <c r="FJX3" s="14"/>
      <c r="FJY3" s="14"/>
      <c r="FJZ3" s="14"/>
      <c r="FKA3" s="14"/>
      <c r="FKB3" s="14"/>
      <c r="FKC3" s="14"/>
      <c r="FKD3" s="14"/>
      <c r="FKE3" s="14"/>
      <c r="FKF3" s="14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4"/>
      <c r="FKU3" s="14"/>
      <c r="FKV3" s="14"/>
      <c r="FKW3" s="14"/>
      <c r="FKX3" s="14"/>
      <c r="FKY3" s="14"/>
      <c r="FKZ3" s="14"/>
      <c r="FLA3" s="14"/>
      <c r="FLB3" s="14"/>
      <c r="FLC3" s="14"/>
      <c r="FLD3" s="14"/>
      <c r="FLE3" s="14"/>
      <c r="FLF3" s="14"/>
      <c r="FLG3" s="14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4"/>
      <c r="FLV3" s="14"/>
      <c r="FLW3" s="14"/>
      <c r="FLX3" s="14"/>
      <c r="FLY3" s="14"/>
      <c r="FLZ3" s="14"/>
      <c r="FMA3" s="14"/>
      <c r="FMB3" s="14"/>
      <c r="FMC3" s="14"/>
      <c r="FMD3" s="14"/>
      <c r="FME3" s="14"/>
      <c r="FMF3" s="14"/>
      <c r="FMG3" s="14"/>
      <c r="FMH3" s="14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4"/>
      <c r="FMW3" s="14"/>
      <c r="FMX3" s="14"/>
      <c r="FMY3" s="14"/>
      <c r="FMZ3" s="14"/>
      <c r="FNA3" s="14"/>
      <c r="FNB3" s="14"/>
      <c r="FNC3" s="14"/>
      <c r="FND3" s="14"/>
      <c r="FNE3" s="14"/>
      <c r="FNF3" s="14"/>
      <c r="FNG3" s="14"/>
      <c r="FNH3" s="14"/>
      <c r="FNI3" s="14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4"/>
      <c r="FNX3" s="14"/>
      <c r="FNY3" s="14"/>
      <c r="FNZ3" s="14"/>
      <c r="FOA3" s="14"/>
      <c r="FOB3" s="14"/>
      <c r="FOC3" s="14"/>
      <c r="FOD3" s="14"/>
      <c r="FOE3" s="14"/>
      <c r="FOF3" s="14"/>
      <c r="FOG3" s="14"/>
      <c r="FOH3" s="14"/>
      <c r="FOI3" s="14"/>
      <c r="FOJ3" s="14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4"/>
      <c r="FOY3" s="14"/>
      <c r="FOZ3" s="14"/>
      <c r="FPA3" s="14"/>
      <c r="FPB3" s="14"/>
      <c r="FPC3" s="14"/>
      <c r="FPD3" s="14"/>
      <c r="FPE3" s="14"/>
      <c r="FPF3" s="14"/>
      <c r="FPG3" s="14"/>
      <c r="FPH3" s="14"/>
      <c r="FPI3" s="14"/>
      <c r="FPJ3" s="14"/>
      <c r="FPK3" s="14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4"/>
      <c r="FPZ3" s="14"/>
      <c r="FQA3" s="14"/>
      <c r="FQB3" s="14"/>
      <c r="FQC3" s="14"/>
      <c r="FQD3" s="14"/>
      <c r="FQE3" s="14"/>
      <c r="FQF3" s="14"/>
      <c r="FQG3" s="14"/>
      <c r="FQH3" s="14"/>
      <c r="FQI3" s="14"/>
      <c r="FQJ3" s="14"/>
      <c r="FQK3" s="14"/>
      <c r="FQL3" s="14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4"/>
      <c r="FRA3" s="14"/>
      <c r="FRB3" s="14"/>
      <c r="FRC3" s="14"/>
      <c r="FRD3" s="14"/>
      <c r="FRE3" s="14"/>
      <c r="FRF3" s="14"/>
      <c r="FRG3" s="14"/>
      <c r="FRH3" s="14"/>
      <c r="FRI3" s="14"/>
      <c r="FRJ3" s="14"/>
      <c r="FRK3" s="14"/>
      <c r="FRL3" s="14"/>
      <c r="FRM3" s="14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4"/>
      <c r="FSB3" s="14"/>
      <c r="FSC3" s="14"/>
      <c r="FSD3" s="14"/>
      <c r="FSE3" s="14"/>
      <c r="FSF3" s="14"/>
      <c r="FSG3" s="14"/>
      <c r="FSH3" s="14"/>
      <c r="FSI3" s="14"/>
      <c r="FSJ3" s="14"/>
      <c r="FSK3" s="14"/>
      <c r="FSL3" s="14"/>
      <c r="FSM3" s="14"/>
      <c r="FSN3" s="14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4"/>
      <c r="FTC3" s="14"/>
      <c r="FTD3" s="14"/>
      <c r="FTE3" s="14"/>
      <c r="FTF3" s="14"/>
      <c r="FTG3" s="14"/>
      <c r="FTH3" s="14"/>
      <c r="FTI3" s="14"/>
      <c r="FTJ3" s="14"/>
      <c r="FTK3" s="14"/>
      <c r="FTL3" s="14"/>
      <c r="FTM3" s="14"/>
      <c r="FTN3" s="14"/>
      <c r="FTO3" s="14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4"/>
      <c r="FUD3" s="14"/>
      <c r="FUE3" s="14"/>
      <c r="FUF3" s="14"/>
      <c r="FUG3" s="14"/>
      <c r="FUH3" s="14"/>
      <c r="FUI3" s="14"/>
      <c r="FUJ3" s="14"/>
      <c r="FUK3" s="14"/>
      <c r="FUL3" s="14"/>
      <c r="FUM3" s="14"/>
      <c r="FUN3" s="14"/>
      <c r="FUO3" s="14"/>
      <c r="FUP3" s="14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4"/>
      <c r="FVE3" s="14"/>
      <c r="FVF3" s="14"/>
      <c r="FVG3" s="14"/>
      <c r="FVH3" s="14"/>
      <c r="FVI3" s="14"/>
      <c r="FVJ3" s="14"/>
      <c r="FVK3" s="14"/>
      <c r="FVL3" s="14"/>
      <c r="FVM3" s="14"/>
      <c r="FVN3" s="14"/>
      <c r="FVO3" s="14"/>
      <c r="FVP3" s="14"/>
      <c r="FVQ3" s="14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4"/>
      <c r="FWF3" s="14"/>
      <c r="FWG3" s="14"/>
      <c r="FWH3" s="14"/>
      <c r="FWI3" s="14"/>
      <c r="FWJ3" s="14"/>
      <c r="FWK3" s="14"/>
      <c r="FWL3" s="14"/>
      <c r="FWM3" s="14"/>
      <c r="FWN3" s="14"/>
      <c r="FWO3" s="14"/>
      <c r="FWP3" s="14"/>
      <c r="FWQ3" s="14"/>
      <c r="FWR3" s="14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4"/>
      <c r="FXG3" s="14"/>
      <c r="FXH3" s="14"/>
      <c r="FXI3" s="14"/>
      <c r="FXJ3" s="14"/>
      <c r="FXK3" s="14"/>
      <c r="FXL3" s="14"/>
      <c r="FXM3" s="14"/>
      <c r="FXN3" s="14"/>
      <c r="FXO3" s="14"/>
      <c r="FXP3" s="14"/>
      <c r="FXQ3" s="14"/>
      <c r="FXR3" s="14"/>
      <c r="FXS3" s="14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4"/>
      <c r="FYH3" s="14"/>
      <c r="FYI3" s="14"/>
      <c r="FYJ3" s="14"/>
      <c r="FYK3" s="14"/>
      <c r="FYL3" s="14"/>
      <c r="FYM3" s="14"/>
      <c r="FYN3" s="14"/>
      <c r="FYO3" s="14"/>
      <c r="FYP3" s="14"/>
      <c r="FYQ3" s="14"/>
      <c r="FYR3" s="14"/>
      <c r="FYS3" s="14"/>
      <c r="FYT3" s="14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4"/>
      <c r="FZI3" s="14"/>
      <c r="FZJ3" s="14"/>
      <c r="FZK3" s="14"/>
      <c r="FZL3" s="14"/>
      <c r="FZM3" s="14"/>
      <c r="FZN3" s="14"/>
      <c r="FZO3" s="14"/>
      <c r="FZP3" s="14"/>
      <c r="FZQ3" s="14"/>
      <c r="FZR3" s="14"/>
      <c r="FZS3" s="14"/>
      <c r="FZT3" s="14"/>
      <c r="FZU3" s="14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4"/>
      <c r="GAJ3" s="14"/>
      <c r="GAK3" s="14"/>
      <c r="GAL3" s="14"/>
      <c r="GAM3" s="14"/>
      <c r="GAN3" s="14"/>
      <c r="GAO3" s="14"/>
      <c r="GAP3" s="14"/>
      <c r="GAQ3" s="14"/>
      <c r="GAR3" s="14"/>
      <c r="GAS3" s="14"/>
      <c r="GAT3" s="14"/>
      <c r="GAU3" s="14"/>
      <c r="GAV3" s="14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4"/>
      <c r="GBK3" s="14"/>
      <c r="GBL3" s="14"/>
      <c r="GBM3" s="14"/>
      <c r="GBN3" s="14"/>
      <c r="GBO3" s="14"/>
      <c r="GBP3" s="14"/>
      <c r="GBQ3" s="14"/>
      <c r="GBR3" s="14"/>
      <c r="GBS3" s="14"/>
      <c r="GBT3" s="14"/>
      <c r="GBU3" s="14"/>
      <c r="GBV3" s="14"/>
      <c r="GBW3" s="14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4"/>
      <c r="GCL3" s="14"/>
      <c r="GCM3" s="14"/>
      <c r="GCN3" s="14"/>
      <c r="GCO3" s="14"/>
      <c r="GCP3" s="14"/>
      <c r="GCQ3" s="14"/>
      <c r="GCR3" s="14"/>
      <c r="GCS3" s="14"/>
      <c r="GCT3" s="14"/>
      <c r="GCU3" s="14"/>
      <c r="GCV3" s="14"/>
      <c r="GCW3" s="14"/>
      <c r="GCX3" s="14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4"/>
      <c r="GDM3" s="14"/>
      <c r="GDN3" s="14"/>
      <c r="GDO3" s="14"/>
      <c r="GDP3" s="14"/>
      <c r="GDQ3" s="14"/>
      <c r="GDR3" s="14"/>
      <c r="GDS3" s="14"/>
      <c r="GDT3" s="14"/>
      <c r="GDU3" s="14"/>
      <c r="GDV3" s="14"/>
      <c r="GDW3" s="14"/>
      <c r="GDX3" s="14"/>
      <c r="GDY3" s="14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4"/>
      <c r="GEN3" s="14"/>
      <c r="GEO3" s="14"/>
      <c r="GEP3" s="14"/>
      <c r="GEQ3" s="14"/>
      <c r="GER3" s="14"/>
      <c r="GES3" s="14"/>
      <c r="GET3" s="14"/>
      <c r="GEU3" s="14"/>
      <c r="GEV3" s="14"/>
      <c r="GEW3" s="14"/>
      <c r="GEX3" s="14"/>
      <c r="GEY3" s="14"/>
      <c r="GEZ3" s="14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4"/>
      <c r="GFO3" s="14"/>
      <c r="GFP3" s="14"/>
      <c r="GFQ3" s="14"/>
      <c r="GFR3" s="14"/>
      <c r="GFS3" s="14"/>
      <c r="GFT3" s="14"/>
      <c r="GFU3" s="14"/>
      <c r="GFV3" s="14"/>
      <c r="GFW3" s="14"/>
      <c r="GFX3" s="14"/>
      <c r="GFY3" s="14"/>
      <c r="GFZ3" s="14"/>
      <c r="GGA3" s="14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4"/>
      <c r="GGP3" s="14"/>
      <c r="GGQ3" s="14"/>
      <c r="GGR3" s="14"/>
      <c r="GGS3" s="14"/>
      <c r="GGT3" s="14"/>
      <c r="GGU3" s="14"/>
      <c r="GGV3" s="14"/>
      <c r="GGW3" s="14"/>
      <c r="GGX3" s="14"/>
      <c r="GGY3" s="14"/>
      <c r="GGZ3" s="14"/>
      <c r="GHA3" s="14"/>
      <c r="GHB3" s="14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4"/>
      <c r="GHQ3" s="14"/>
      <c r="GHR3" s="14"/>
      <c r="GHS3" s="14"/>
      <c r="GHT3" s="14"/>
      <c r="GHU3" s="14"/>
      <c r="GHV3" s="14"/>
      <c r="GHW3" s="14"/>
      <c r="GHX3" s="14"/>
      <c r="GHY3" s="14"/>
      <c r="GHZ3" s="14"/>
      <c r="GIA3" s="14"/>
      <c r="GIB3" s="14"/>
      <c r="GIC3" s="14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4"/>
      <c r="GIR3" s="14"/>
      <c r="GIS3" s="14"/>
      <c r="GIT3" s="14"/>
      <c r="GIU3" s="14"/>
      <c r="GIV3" s="14"/>
      <c r="GIW3" s="14"/>
      <c r="GIX3" s="14"/>
      <c r="GIY3" s="14"/>
      <c r="GIZ3" s="14"/>
      <c r="GJA3" s="14"/>
      <c r="GJB3" s="14"/>
      <c r="GJC3" s="14"/>
      <c r="GJD3" s="14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4"/>
      <c r="GJS3" s="14"/>
      <c r="GJT3" s="14"/>
      <c r="GJU3" s="14"/>
      <c r="GJV3" s="14"/>
      <c r="GJW3" s="14"/>
      <c r="GJX3" s="14"/>
      <c r="GJY3" s="14"/>
      <c r="GJZ3" s="14"/>
      <c r="GKA3" s="14"/>
      <c r="GKB3" s="14"/>
      <c r="GKC3" s="14"/>
      <c r="GKD3" s="14"/>
      <c r="GKE3" s="14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4"/>
      <c r="GKT3" s="14"/>
      <c r="GKU3" s="14"/>
      <c r="GKV3" s="14"/>
      <c r="GKW3" s="14"/>
      <c r="GKX3" s="14"/>
      <c r="GKY3" s="14"/>
      <c r="GKZ3" s="14"/>
      <c r="GLA3" s="14"/>
      <c r="GLB3" s="14"/>
      <c r="GLC3" s="14"/>
      <c r="GLD3" s="14"/>
      <c r="GLE3" s="14"/>
      <c r="GLF3" s="14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4"/>
      <c r="GLU3" s="14"/>
      <c r="GLV3" s="14"/>
      <c r="GLW3" s="14"/>
      <c r="GLX3" s="14"/>
      <c r="GLY3" s="14"/>
      <c r="GLZ3" s="14"/>
      <c r="GMA3" s="14"/>
      <c r="GMB3" s="14"/>
      <c r="GMC3" s="14"/>
      <c r="GMD3" s="14"/>
      <c r="GME3" s="14"/>
      <c r="GMF3" s="14"/>
      <c r="GMG3" s="14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4"/>
      <c r="GMV3" s="14"/>
      <c r="GMW3" s="14"/>
      <c r="GMX3" s="14"/>
      <c r="GMY3" s="14"/>
      <c r="GMZ3" s="14"/>
      <c r="GNA3" s="14"/>
      <c r="GNB3" s="14"/>
      <c r="GNC3" s="14"/>
      <c r="GND3" s="14"/>
      <c r="GNE3" s="14"/>
      <c r="GNF3" s="14"/>
      <c r="GNG3" s="14"/>
      <c r="GNH3" s="14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4"/>
      <c r="GNW3" s="14"/>
      <c r="GNX3" s="14"/>
      <c r="GNY3" s="14"/>
      <c r="GNZ3" s="14"/>
      <c r="GOA3" s="14"/>
      <c r="GOB3" s="14"/>
      <c r="GOC3" s="14"/>
      <c r="GOD3" s="14"/>
      <c r="GOE3" s="14"/>
      <c r="GOF3" s="14"/>
      <c r="GOG3" s="14"/>
      <c r="GOH3" s="14"/>
      <c r="GOI3" s="14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4"/>
      <c r="GOX3" s="14"/>
      <c r="GOY3" s="14"/>
      <c r="GOZ3" s="14"/>
      <c r="GPA3" s="14"/>
      <c r="GPB3" s="14"/>
      <c r="GPC3" s="14"/>
      <c r="GPD3" s="14"/>
      <c r="GPE3" s="14"/>
      <c r="GPF3" s="14"/>
      <c r="GPG3" s="14"/>
      <c r="GPH3" s="14"/>
      <c r="GPI3" s="14"/>
      <c r="GPJ3" s="14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4"/>
      <c r="GPY3" s="14"/>
      <c r="GPZ3" s="14"/>
      <c r="GQA3" s="14"/>
      <c r="GQB3" s="14"/>
      <c r="GQC3" s="14"/>
      <c r="GQD3" s="14"/>
      <c r="GQE3" s="14"/>
      <c r="GQF3" s="14"/>
      <c r="GQG3" s="14"/>
      <c r="GQH3" s="14"/>
      <c r="GQI3" s="14"/>
      <c r="GQJ3" s="14"/>
      <c r="GQK3" s="14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4"/>
      <c r="GQZ3" s="14"/>
      <c r="GRA3" s="14"/>
      <c r="GRB3" s="14"/>
      <c r="GRC3" s="14"/>
      <c r="GRD3" s="14"/>
      <c r="GRE3" s="14"/>
      <c r="GRF3" s="14"/>
      <c r="GRG3" s="14"/>
      <c r="GRH3" s="14"/>
      <c r="GRI3" s="14"/>
      <c r="GRJ3" s="14"/>
      <c r="GRK3" s="14"/>
      <c r="GRL3" s="14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4"/>
      <c r="GSA3" s="14"/>
      <c r="GSB3" s="14"/>
      <c r="GSC3" s="14"/>
      <c r="GSD3" s="14"/>
      <c r="GSE3" s="14"/>
      <c r="GSF3" s="14"/>
      <c r="GSG3" s="14"/>
      <c r="GSH3" s="14"/>
      <c r="GSI3" s="14"/>
      <c r="GSJ3" s="14"/>
      <c r="GSK3" s="14"/>
      <c r="GSL3" s="14"/>
      <c r="GSM3" s="14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4"/>
      <c r="GTB3" s="14"/>
      <c r="GTC3" s="14"/>
      <c r="GTD3" s="14"/>
      <c r="GTE3" s="14"/>
      <c r="GTF3" s="14"/>
      <c r="GTG3" s="14"/>
      <c r="GTH3" s="14"/>
      <c r="GTI3" s="14"/>
      <c r="GTJ3" s="14"/>
      <c r="GTK3" s="14"/>
      <c r="GTL3" s="14"/>
      <c r="GTM3" s="14"/>
      <c r="GTN3" s="14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4"/>
      <c r="GUC3" s="14"/>
      <c r="GUD3" s="14"/>
      <c r="GUE3" s="14"/>
      <c r="GUF3" s="14"/>
      <c r="GUG3" s="14"/>
      <c r="GUH3" s="14"/>
      <c r="GUI3" s="14"/>
      <c r="GUJ3" s="14"/>
      <c r="GUK3" s="14"/>
      <c r="GUL3" s="14"/>
      <c r="GUM3" s="14"/>
      <c r="GUN3" s="14"/>
      <c r="GUO3" s="14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4"/>
      <c r="GVD3" s="14"/>
      <c r="GVE3" s="14"/>
      <c r="GVF3" s="14"/>
      <c r="GVG3" s="14"/>
      <c r="GVH3" s="14"/>
      <c r="GVI3" s="14"/>
      <c r="GVJ3" s="14"/>
      <c r="GVK3" s="14"/>
      <c r="GVL3" s="14"/>
      <c r="GVM3" s="14"/>
      <c r="GVN3" s="14"/>
      <c r="GVO3" s="14"/>
      <c r="GVP3" s="14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4"/>
      <c r="GWE3" s="14"/>
      <c r="GWF3" s="14"/>
      <c r="GWG3" s="14"/>
      <c r="GWH3" s="14"/>
      <c r="GWI3" s="14"/>
      <c r="GWJ3" s="14"/>
      <c r="GWK3" s="14"/>
      <c r="GWL3" s="14"/>
      <c r="GWM3" s="14"/>
      <c r="GWN3" s="14"/>
      <c r="GWO3" s="14"/>
      <c r="GWP3" s="14"/>
      <c r="GWQ3" s="14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4"/>
      <c r="GXF3" s="14"/>
      <c r="GXG3" s="14"/>
      <c r="GXH3" s="14"/>
      <c r="GXI3" s="14"/>
      <c r="GXJ3" s="14"/>
      <c r="GXK3" s="14"/>
      <c r="GXL3" s="14"/>
      <c r="GXM3" s="14"/>
      <c r="GXN3" s="14"/>
      <c r="GXO3" s="14"/>
      <c r="GXP3" s="14"/>
      <c r="GXQ3" s="14"/>
      <c r="GXR3" s="14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4"/>
      <c r="GYG3" s="14"/>
      <c r="GYH3" s="14"/>
      <c r="GYI3" s="14"/>
      <c r="GYJ3" s="14"/>
      <c r="GYK3" s="14"/>
      <c r="GYL3" s="14"/>
      <c r="GYM3" s="14"/>
      <c r="GYN3" s="14"/>
      <c r="GYO3" s="14"/>
      <c r="GYP3" s="14"/>
      <c r="GYQ3" s="14"/>
      <c r="GYR3" s="14"/>
      <c r="GYS3" s="14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4"/>
      <c r="GZH3" s="14"/>
      <c r="GZI3" s="14"/>
      <c r="GZJ3" s="14"/>
      <c r="GZK3" s="14"/>
      <c r="GZL3" s="14"/>
      <c r="GZM3" s="14"/>
      <c r="GZN3" s="14"/>
      <c r="GZO3" s="14"/>
      <c r="GZP3" s="14"/>
      <c r="GZQ3" s="14"/>
      <c r="GZR3" s="14"/>
      <c r="GZS3" s="14"/>
      <c r="GZT3" s="14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4"/>
      <c r="HAI3" s="14"/>
      <c r="HAJ3" s="14"/>
      <c r="HAK3" s="14"/>
      <c r="HAL3" s="14"/>
      <c r="HAM3" s="14"/>
      <c r="HAN3" s="14"/>
      <c r="HAO3" s="14"/>
      <c r="HAP3" s="14"/>
      <c r="HAQ3" s="14"/>
      <c r="HAR3" s="14"/>
      <c r="HAS3" s="14"/>
      <c r="HAT3" s="14"/>
      <c r="HAU3" s="14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4"/>
      <c r="HBJ3" s="14"/>
      <c r="HBK3" s="14"/>
      <c r="HBL3" s="14"/>
      <c r="HBM3" s="14"/>
      <c r="HBN3" s="14"/>
      <c r="HBO3" s="14"/>
      <c r="HBP3" s="14"/>
      <c r="HBQ3" s="14"/>
      <c r="HBR3" s="14"/>
      <c r="HBS3" s="14"/>
      <c r="HBT3" s="14"/>
      <c r="HBU3" s="14"/>
      <c r="HBV3" s="14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4"/>
      <c r="HCK3" s="14"/>
      <c r="HCL3" s="14"/>
      <c r="HCM3" s="14"/>
      <c r="HCN3" s="14"/>
      <c r="HCO3" s="14"/>
      <c r="HCP3" s="14"/>
      <c r="HCQ3" s="14"/>
      <c r="HCR3" s="14"/>
      <c r="HCS3" s="14"/>
      <c r="HCT3" s="14"/>
      <c r="HCU3" s="14"/>
      <c r="HCV3" s="14"/>
      <c r="HCW3" s="14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4"/>
      <c r="HDL3" s="14"/>
      <c r="HDM3" s="14"/>
      <c r="HDN3" s="14"/>
      <c r="HDO3" s="14"/>
      <c r="HDP3" s="14"/>
      <c r="HDQ3" s="14"/>
      <c r="HDR3" s="14"/>
      <c r="HDS3" s="14"/>
      <c r="HDT3" s="14"/>
      <c r="HDU3" s="14"/>
      <c r="HDV3" s="14"/>
      <c r="HDW3" s="14"/>
      <c r="HDX3" s="14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4"/>
      <c r="HEM3" s="14"/>
      <c r="HEN3" s="14"/>
      <c r="HEO3" s="14"/>
      <c r="HEP3" s="14"/>
      <c r="HEQ3" s="14"/>
      <c r="HER3" s="14"/>
      <c r="HES3" s="14"/>
      <c r="HET3" s="14"/>
      <c r="HEU3" s="14"/>
      <c r="HEV3" s="14"/>
      <c r="HEW3" s="14"/>
      <c r="HEX3" s="14"/>
      <c r="HEY3" s="14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4"/>
      <c r="HFN3" s="14"/>
      <c r="HFO3" s="14"/>
      <c r="HFP3" s="14"/>
      <c r="HFQ3" s="14"/>
      <c r="HFR3" s="14"/>
      <c r="HFS3" s="14"/>
      <c r="HFT3" s="14"/>
      <c r="HFU3" s="14"/>
      <c r="HFV3" s="14"/>
      <c r="HFW3" s="14"/>
      <c r="HFX3" s="14"/>
      <c r="HFY3" s="14"/>
      <c r="HFZ3" s="14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4"/>
      <c r="HGO3" s="14"/>
      <c r="HGP3" s="14"/>
      <c r="HGQ3" s="14"/>
      <c r="HGR3" s="14"/>
      <c r="HGS3" s="14"/>
      <c r="HGT3" s="14"/>
      <c r="HGU3" s="14"/>
      <c r="HGV3" s="14"/>
      <c r="HGW3" s="14"/>
      <c r="HGX3" s="14"/>
      <c r="HGY3" s="14"/>
      <c r="HGZ3" s="14"/>
      <c r="HHA3" s="14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4"/>
      <c r="HHP3" s="14"/>
      <c r="HHQ3" s="14"/>
      <c r="HHR3" s="14"/>
      <c r="HHS3" s="14"/>
      <c r="HHT3" s="14"/>
      <c r="HHU3" s="14"/>
      <c r="HHV3" s="14"/>
      <c r="HHW3" s="14"/>
      <c r="HHX3" s="14"/>
      <c r="HHY3" s="14"/>
      <c r="HHZ3" s="14"/>
      <c r="HIA3" s="14"/>
      <c r="HIB3" s="14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4"/>
      <c r="HIQ3" s="14"/>
      <c r="HIR3" s="14"/>
      <c r="HIS3" s="14"/>
      <c r="HIT3" s="14"/>
      <c r="HIU3" s="14"/>
      <c r="HIV3" s="14"/>
      <c r="HIW3" s="14"/>
      <c r="HIX3" s="14"/>
      <c r="HIY3" s="14"/>
      <c r="HIZ3" s="14"/>
      <c r="HJA3" s="14"/>
      <c r="HJB3" s="14"/>
      <c r="HJC3" s="14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4"/>
      <c r="HJR3" s="14"/>
      <c r="HJS3" s="14"/>
      <c r="HJT3" s="14"/>
      <c r="HJU3" s="14"/>
      <c r="HJV3" s="14"/>
      <c r="HJW3" s="14"/>
      <c r="HJX3" s="14"/>
      <c r="HJY3" s="14"/>
      <c r="HJZ3" s="14"/>
      <c r="HKA3" s="14"/>
      <c r="HKB3" s="14"/>
      <c r="HKC3" s="14"/>
      <c r="HKD3" s="14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4"/>
      <c r="HKS3" s="14"/>
      <c r="HKT3" s="14"/>
      <c r="HKU3" s="14"/>
      <c r="HKV3" s="14"/>
      <c r="HKW3" s="14"/>
      <c r="HKX3" s="14"/>
      <c r="HKY3" s="14"/>
      <c r="HKZ3" s="14"/>
      <c r="HLA3" s="14"/>
      <c r="HLB3" s="14"/>
      <c r="HLC3" s="14"/>
      <c r="HLD3" s="14"/>
      <c r="HLE3" s="14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4"/>
      <c r="HLT3" s="14"/>
      <c r="HLU3" s="14"/>
      <c r="HLV3" s="14"/>
      <c r="HLW3" s="14"/>
      <c r="HLX3" s="14"/>
      <c r="HLY3" s="14"/>
      <c r="HLZ3" s="14"/>
      <c r="HMA3" s="14"/>
      <c r="HMB3" s="14"/>
      <c r="HMC3" s="14"/>
      <c r="HMD3" s="14"/>
      <c r="HME3" s="14"/>
      <c r="HMF3" s="14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4"/>
      <c r="HMU3" s="14"/>
      <c r="HMV3" s="14"/>
      <c r="HMW3" s="14"/>
      <c r="HMX3" s="14"/>
      <c r="HMY3" s="14"/>
      <c r="HMZ3" s="14"/>
      <c r="HNA3" s="14"/>
      <c r="HNB3" s="14"/>
      <c r="HNC3" s="14"/>
      <c r="HND3" s="14"/>
      <c r="HNE3" s="14"/>
      <c r="HNF3" s="14"/>
      <c r="HNG3" s="14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4"/>
      <c r="HNV3" s="14"/>
      <c r="HNW3" s="14"/>
      <c r="HNX3" s="14"/>
      <c r="HNY3" s="14"/>
      <c r="HNZ3" s="14"/>
      <c r="HOA3" s="14"/>
      <c r="HOB3" s="14"/>
      <c r="HOC3" s="14"/>
      <c r="HOD3" s="14"/>
      <c r="HOE3" s="14"/>
      <c r="HOF3" s="14"/>
      <c r="HOG3" s="14"/>
      <c r="HOH3" s="14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4"/>
      <c r="HOW3" s="14"/>
      <c r="HOX3" s="14"/>
      <c r="HOY3" s="14"/>
      <c r="HOZ3" s="14"/>
      <c r="HPA3" s="14"/>
      <c r="HPB3" s="14"/>
      <c r="HPC3" s="14"/>
      <c r="HPD3" s="14"/>
      <c r="HPE3" s="14"/>
      <c r="HPF3" s="14"/>
      <c r="HPG3" s="14"/>
      <c r="HPH3" s="14"/>
      <c r="HPI3" s="14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4"/>
      <c r="HPX3" s="14"/>
      <c r="HPY3" s="14"/>
      <c r="HPZ3" s="14"/>
      <c r="HQA3" s="14"/>
      <c r="HQB3" s="14"/>
      <c r="HQC3" s="14"/>
      <c r="HQD3" s="14"/>
      <c r="HQE3" s="14"/>
      <c r="HQF3" s="14"/>
      <c r="HQG3" s="14"/>
      <c r="HQH3" s="14"/>
      <c r="HQI3" s="14"/>
      <c r="HQJ3" s="14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4"/>
      <c r="HQY3" s="14"/>
      <c r="HQZ3" s="14"/>
      <c r="HRA3" s="14"/>
      <c r="HRB3" s="14"/>
      <c r="HRC3" s="14"/>
      <c r="HRD3" s="14"/>
      <c r="HRE3" s="14"/>
      <c r="HRF3" s="14"/>
      <c r="HRG3" s="14"/>
      <c r="HRH3" s="14"/>
      <c r="HRI3" s="14"/>
      <c r="HRJ3" s="14"/>
      <c r="HRK3" s="14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4"/>
      <c r="HRZ3" s="14"/>
      <c r="HSA3" s="14"/>
      <c r="HSB3" s="14"/>
      <c r="HSC3" s="14"/>
      <c r="HSD3" s="14"/>
      <c r="HSE3" s="14"/>
      <c r="HSF3" s="14"/>
      <c r="HSG3" s="14"/>
      <c r="HSH3" s="14"/>
      <c r="HSI3" s="14"/>
      <c r="HSJ3" s="14"/>
      <c r="HSK3" s="14"/>
      <c r="HSL3" s="14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4"/>
      <c r="HTA3" s="14"/>
      <c r="HTB3" s="14"/>
      <c r="HTC3" s="14"/>
      <c r="HTD3" s="14"/>
      <c r="HTE3" s="14"/>
      <c r="HTF3" s="14"/>
      <c r="HTG3" s="14"/>
      <c r="HTH3" s="14"/>
      <c r="HTI3" s="14"/>
      <c r="HTJ3" s="14"/>
      <c r="HTK3" s="14"/>
      <c r="HTL3" s="14"/>
      <c r="HTM3" s="14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4"/>
      <c r="HUB3" s="14"/>
      <c r="HUC3" s="14"/>
      <c r="HUD3" s="14"/>
      <c r="HUE3" s="14"/>
      <c r="HUF3" s="14"/>
      <c r="HUG3" s="14"/>
      <c r="HUH3" s="14"/>
      <c r="HUI3" s="14"/>
      <c r="HUJ3" s="14"/>
      <c r="HUK3" s="14"/>
      <c r="HUL3" s="14"/>
      <c r="HUM3" s="14"/>
      <c r="HUN3" s="14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4"/>
      <c r="HVC3" s="14"/>
      <c r="HVD3" s="14"/>
      <c r="HVE3" s="14"/>
      <c r="HVF3" s="14"/>
      <c r="HVG3" s="14"/>
      <c r="HVH3" s="14"/>
      <c r="HVI3" s="14"/>
      <c r="HVJ3" s="14"/>
      <c r="HVK3" s="14"/>
      <c r="HVL3" s="14"/>
      <c r="HVM3" s="14"/>
      <c r="HVN3" s="14"/>
      <c r="HVO3" s="14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4"/>
      <c r="HWD3" s="14"/>
      <c r="HWE3" s="14"/>
      <c r="HWF3" s="14"/>
      <c r="HWG3" s="14"/>
      <c r="HWH3" s="14"/>
      <c r="HWI3" s="14"/>
      <c r="HWJ3" s="14"/>
      <c r="HWK3" s="14"/>
      <c r="HWL3" s="14"/>
      <c r="HWM3" s="14"/>
      <c r="HWN3" s="14"/>
      <c r="HWO3" s="14"/>
      <c r="HWP3" s="14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4"/>
      <c r="HXE3" s="14"/>
      <c r="HXF3" s="14"/>
      <c r="HXG3" s="14"/>
      <c r="HXH3" s="14"/>
      <c r="HXI3" s="14"/>
      <c r="HXJ3" s="14"/>
      <c r="HXK3" s="14"/>
      <c r="HXL3" s="14"/>
      <c r="HXM3" s="14"/>
      <c r="HXN3" s="14"/>
      <c r="HXO3" s="14"/>
      <c r="HXP3" s="14"/>
      <c r="HXQ3" s="14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4"/>
      <c r="HYF3" s="14"/>
      <c r="HYG3" s="14"/>
      <c r="HYH3" s="14"/>
      <c r="HYI3" s="14"/>
      <c r="HYJ3" s="14"/>
      <c r="HYK3" s="14"/>
      <c r="HYL3" s="14"/>
      <c r="HYM3" s="14"/>
      <c r="HYN3" s="14"/>
      <c r="HYO3" s="14"/>
      <c r="HYP3" s="14"/>
      <c r="HYQ3" s="14"/>
      <c r="HYR3" s="14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4"/>
      <c r="HZG3" s="14"/>
      <c r="HZH3" s="14"/>
      <c r="HZI3" s="14"/>
      <c r="HZJ3" s="14"/>
      <c r="HZK3" s="14"/>
      <c r="HZL3" s="14"/>
      <c r="HZM3" s="14"/>
      <c r="HZN3" s="14"/>
      <c r="HZO3" s="14"/>
      <c r="HZP3" s="14"/>
      <c r="HZQ3" s="14"/>
      <c r="HZR3" s="14"/>
      <c r="HZS3" s="14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4"/>
      <c r="IAH3" s="14"/>
      <c r="IAI3" s="14"/>
      <c r="IAJ3" s="14"/>
      <c r="IAK3" s="14"/>
      <c r="IAL3" s="14"/>
      <c r="IAM3" s="14"/>
      <c r="IAN3" s="14"/>
      <c r="IAO3" s="14"/>
      <c r="IAP3" s="14"/>
      <c r="IAQ3" s="14"/>
      <c r="IAR3" s="14"/>
      <c r="IAS3" s="14"/>
      <c r="IAT3" s="14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4"/>
      <c r="IBI3" s="14"/>
      <c r="IBJ3" s="14"/>
      <c r="IBK3" s="14"/>
      <c r="IBL3" s="14"/>
      <c r="IBM3" s="14"/>
      <c r="IBN3" s="14"/>
      <c r="IBO3" s="14"/>
      <c r="IBP3" s="14"/>
      <c r="IBQ3" s="14"/>
      <c r="IBR3" s="14"/>
      <c r="IBS3" s="14"/>
      <c r="IBT3" s="14"/>
      <c r="IBU3" s="14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4"/>
      <c r="ICJ3" s="14"/>
      <c r="ICK3" s="14"/>
      <c r="ICL3" s="14"/>
      <c r="ICM3" s="14"/>
      <c r="ICN3" s="14"/>
      <c r="ICO3" s="14"/>
      <c r="ICP3" s="14"/>
      <c r="ICQ3" s="14"/>
      <c r="ICR3" s="14"/>
      <c r="ICS3" s="14"/>
      <c r="ICT3" s="14"/>
      <c r="ICU3" s="14"/>
      <c r="ICV3" s="14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4"/>
      <c r="IDK3" s="14"/>
      <c r="IDL3" s="14"/>
      <c r="IDM3" s="14"/>
      <c r="IDN3" s="14"/>
      <c r="IDO3" s="14"/>
      <c r="IDP3" s="14"/>
      <c r="IDQ3" s="14"/>
      <c r="IDR3" s="14"/>
      <c r="IDS3" s="14"/>
      <c r="IDT3" s="14"/>
      <c r="IDU3" s="14"/>
      <c r="IDV3" s="14"/>
      <c r="IDW3" s="14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4"/>
      <c r="IEL3" s="14"/>
      <c r="IEM3" s="14"/>
      <c r="IEN3" s="14"/>
      <c r="IEO3" s="14"/>
      <c r="IEP3" s="14"/>
      <c r="IEQ3" s="14"/>
      <c r="IER3" s="14"/>
      <c r="IES3" s="14"/>
      <c r="IET3" s="14"/>
      <c r="IEU3" s="14"/>
      <c r="IEV3" s="14"/>
      <c r="IEW3" s="14"/>
      <c r="IEX3" s="14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4"/>
      <c r="IFM3" s="14"/>
      <c r="IFN3" s="14"/>
      <c r="IFO3" s="14"/>
      <c r="IFP3" s="14"/>
      <c r="IFQ3" s="14"/>
      <c r="IFR3" s="14"/>
      <c r="IFS3" s="14"/>
      <c r="IFT3" s="14"/>
      <c r="IFU3" s="14"/>
      <c r="IFV3" s="14"/>
      <c r="IFW3" s="14"/>
      <c r="IFX3" s="14"/>
      <c r="IFY3" s="14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4"/>
      <c r="IGN3" s="14"/>
      <c r="IGO3" s="14"/>
      <c r="IGP3" s="14"/>
      <c r="IGQ3" s="14"/>
      <c r="IGR3" s="14"/>
      <c r="IGS3" s="14"/>
      <c r="IGT3" s="14"/>
      <c r="IGU3" s="14"/>
      <c r="IGV3" s="14"/>
      <c r="IGW3" s="14"/>
      <c r="IGX3" s="14"/>
      <c r="IGY3" s="14"/>
      <c r="IGZ3" s="14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4"/>
      <c r="IHO3" s="14"/>
      <c r="IHP3" s="14"/>
      <c r="IHQ3" s="14"/>
      <c r="IHR3" s="14"/>
      <c r="IHS3" s="14"/>
      <c r="IHT3" s="14"/>
      <c r="IHU3" s="14"/>
      <c r="IHV3" s="14"/>
      <c r="IHW3" s="14"/>
      <c r="IHX3" s="14"/>
      <c r="IHY3" s="14"/>
      <c r="IHZ3" s="14"/>
      <c r="IIA3" s="14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4"/>
      <c r="IIP3" s="14"/>
      <c r="IIQ3" s="14"/>
      <c r="IIR3" s="14"/>
      <c r="IIS3" s="14"/>
      <c r="IIT3" s="14"/>
      <c r="IIU3" s="14"/>
      <c r="IIV3" s="14"/>
      <c r="IIW3" s="14"/>
      <c r="IIX3" s="14"/>
      <c r="IIY3" s="14"/>
      <c r="IIZ3" s="14"/>
      <c r="IJA3" s="14"/>
      <c r="IJB3" s="14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4"/>
      <c r="IJQ3" s="14"/>
      <c r="IJR3" s="14"/>
      <c r="IJS3" s="14"/>
      <c r="IJT3" s="14"/>
      <c r="IJU3" s="14"/>
      <c r="IJV3" s="14"/>
      <c r="IJW3" s="14"/>
      <c r="IJX3" s="14"/>
      <c r="IJY3" s="14"/>
      <c r="IJZ3" s="14"/>
      <c r="IKA3" s="14"/>
      <c r="IKB3" s="14"/>
      <c r="IKC3" s="14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4"/>
      <c r="IKR3" s="14"/>
      <c r="IKS3" s="14"/>
      <c r="IKT3" s="14"/>
      <c r="IKU3" s="14"/>
      <c r="IKV3" s="14"/>
      <c r="IKW3" s="14"/>
      <c r="IKX3" s="14"/>
      <c r="IKY3" s="14"/>
      <c r="IKZ3" s="14"/>
      <c r="ILA3" s="14"/>
      <c r="ILB3" s="14"/>
      <c r="ILC3" s="14"/>
      <c r="ILD3" s="14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4"/>
      <c r="ILS3" s="14"/>
      <c r="ILT3" s="14"/>
      <c r="ILU3" s="14"/>
      <c r="ILV3" s="14"/>
      <c r="ILW3" s="14"/>
      <c r="ILX3" s="14"/>
      <c r="ILY3" s="14"/>
      <c r="ILZ3" s="14"/>
      <c r="IMA3" s="14"/>
      <c r="IMB3" s="14"/>
      <c r="IMC3" s="14"/>
      <c r="IMD3" s="14"/>
      <c r="IME3" s="14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4"/>
      <c r="IMT3" s="14"/>
      <c r="IMU3" s="14"/>
      <c r="IMV3" s="14"/>
      <c r="IMW3" s="14"/>
      <c r="IMX3" s="14"/>
      <c r="IMY3" s="14"/>
      <c r="IMZ3" s="14"/>
      <c r="INA3" s="14"/>
      <c r="INB3" s="14"/>
      <c r="INC3" s="14"/>
      <c r="IND3" s="14"/>
      <c r="INE3" s="14"/>
      <c r="INF3" s="14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4"/>
      <c r="INU3" s="14"/>
      <c r="INV3" s="14"/>
      <c r="INW3" s="14"/>
      <c r="INX3" s="14"/>
      <c r="INY3" s="14"/>
      <c r="INZ3" s="14"/>
      <c r="IOA3" s="14"/>
      <c r="IOB3" s="14"/>
      <c r="IOC3" s="14"/>
      <c r="IOD3" s="14"/>
      <c r="IOE3" s="14"/>
      <c r="IOF3" s="14"/>
      <c r="IOG3" s="14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4"/>
      <c r="IOV3" s="14"/>
      <c r="IOW3" s="14"/>
      <c r="IOX3" s="14"/>
      <c r="IOY3" s="14"/>
      <c r="IOZ3" s="14"/>
      <c r="IPA3" s="14"/>
      <c r="IPB3" s="14"/>
      <c r="IPC3" s="14"/>
      <c r="IPD3" s="14"/>
      <c r="IPE3" s="14"/>
      <c r="IPF3" s="14"/>
      <c r="IPG3" s="14"/>
      <c r="IPH3" s="14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4"/>
      <c r="IPW3" s="14"/>
      <c r="IPX3" s="14"/>
      <c r="IPY3" s="14"/>
      <c r="IPZ3" s="14"/>
      <c r="IQA3" s="14"/>
      <c r="IQB3" s="14"/>
      <c r="IQC3" s="14"/>
      <c r="IQD3" s="14"/>
      <c r="IQE3" s="14"/>
      <c r="IQF3" s="14"/>
      <c r="IQG3" s="14"/>
      <c r="IQH3" s="14"/>
      <c r="IQI3" s="14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4"/>
      <c r="IQX3" s="14"/>
      <c r="IQY3" s="14"/>
      <c r="IQZ3" s="14"/>
      <c r="IRA3" s="14"/>
      <c r="IRB3" s="14"/>
      <c r="IRC3" s="14"/>
      <c r="IRD3" s="14"/>
      <c r="IRE3" s="14"/>
      <c r="IRF3" s="14"/>
      <c r="IRG3" s="14"/>
      <c r="IRH3" s="14"/>
      <c r="IRI3" s="14"/>
      <c r="IRJ3" s="14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4"/>
      <c r="IRY3" s="14"/>
      <c r="IRZ3" s="14"/>
      <c r="ISA3" s="14"/>
      <c r="ISB3" s="14"/>
      <c r="ISC3" s="14"/>
      <c r="ISD3" s="14"/>
      <c r="ISE3" s="14"/>
      <c r="ISF3" s="14"/>
      <c r="ISG3" s="14"/>
      <c r="ISH3" s="14"/>
      <c r="ISI3" s="14"/>
      <c r="ISJ3" s="14"/>
      <c r="ISK3" s="14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4"/>
      <c r="ISZ3" s="14"/>
      <c r="ITA3" s="14"/>
      <c r="ITB3" s="14"/>
      <c r="ITC3" s="14"/>
      <c r="ITD3" s="14"/>
      <c r="ITE3" s="14"/>
      <c r="ITF3" s="14"/>
      <c r="ITG3" s="14"/>
      <c r="ITH3" s="14"/>
      <c r="ITI3" s="14"/>
      <c r="ITJ3" s="14"/>
      <c r="ITK3" s="14"/>
      <c r="ITL3" s="14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4"/>
      <c r="IUA3" s="14"/>
      <c r="IUB3" s="14"/>
      <c r="IUC3" s="14"/>
      <c r="IUD3" s="14"/>
      <c r="IUE3" s="14"/>
      <c r="IUF3" s="14"/>
      <c r="IUG3" s="14"/>
      <c r="IUH3" s="14"/>
      <c r="IUI3" s="14"/>
      <c r="IUJ3" s="14"/>
      <c r="IUK3" s="14"/>
      <c r="IUL3" s="14"/>
      <c r="IUM3" s="14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4"/>
      <c r="IVB3" s="14"/>
      <c r="IVC3" s="14"/>
      <c r="IVD3" s="14"/>
      <c r="IVE3" s="14"/>
      <c r="IVF3" s="14"/>
      <c r="IVG3" s="14"/>
      <c r="IVH3" s="14"/>
      <c r="IVI3" s="14"/>
      <c r="IVJ3" s="14"/>
      <c r="IVK3" s="14"/>
      <c r="IVL3" s="14"/>
      <c r="IVM3" s="14"/>
      <c r="IVN3" s="14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4"/>
      <c r="IWC3" s="14"/>
      <c r="IWD3" s="14"/>
      <c r="IWE3" s="14"/>
      <c r="IWF3" s="14"/>
      <c r="IWG3" s="14"/>
      <c r="IWH3" s="14"/>
      <c r="IWI3" s="14"/>
      <c r="IWJ3" s="14"/>
      <c r="IWK3" s="14"/>
      <c r="IWL3" s="14"/>
      <c r="IWM3" s="14"/>
      <c r="IWN3" s="14"/>
      <c r="IWO3" s="14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4"/>
      <c r="IXD3" s="14"/>
      <c r="IXE3" s="14"/>
      <c r="IXF3" s="14"/>
      <c r="IXG3" s="14"/>
      <c r="IXH3" s="14"/>
      <c r="IXI3" s="14"/>
      <c r="IXJ3" s="14"/>
      <c r="IXK3" s="14"/>
      <c r="IXL3" s="14"/>
      <c r="IXM3" s="14"/>
      <c r="IXN3" s="14"/>
      <c r="IXO3" s="14"/>
      <c r="IXP3" s="14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4"/>
      <c r="IYE3" s="14"/>
      <c r="IYF3" s="14"/>
      <c r="IYG3" s="14"/>
      <c r="IYH3" s="14"/>
      <c r="IYI3" s="14"/>
      <c r="IYJ3" s="14"/>
      <c r="IYK3" s="14"/>
      <c r="IYL3" s="14"/>
      <c r="IYM3" s="14"/>
      <c r="IYN3" s="14"/>
      <c r="IYO3" s="14"/>
      <c r="IYP3" s="14"/>
      <c r="IYQ3" s="14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4"/>
      <c r="IZF3" s="14"/>
      <c r="IZG3" s="14"/>
      <c r="IZH3" s="14"/>
      <c r="IZI3" s="14"/>
      <c r="IZJ3" s="14"/>
      <c r="IZK3" s="14"/>
      <c r="IZL3" s="14"/>
      <c r="IZM3" s="14"/>
      <c r="IZN3" s="14"/>
      <c r="IZO3" s="14"/>
      <c r="IZP3" s="14"/>
      <c r="IZQ3" s="14"/>
      <c r="IZR3" s="14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4"/>
      <c r="JAG3" s="14"/>
      <c r="JAH3" s="14"/>
      <c r="JAI3" s="14"/>
      <c r="JAJ3" s="14"/>
      <c r="JAK3" s="14"/>
      <c r="JAL3" s="14"/>
      <c r="JAM3" s="14"/>
      <c r="JAN3" s="14"/>
      <c r="JAO3" s="14"/>
      <c r="JAP3" s="14"/>
      <c r="JAQ3" s="14"/>
      <c r="JAR3" s="14"/>
      <c r="JAS3" s="14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4"/>
      <c r="JBH3" s="14"/>
      <c r="JBI3" s="14"/>
      <c r="JBJ3" s="14"/>
      <c r="JBK3" s="14"/>
      <c r="JBL3" s="14"/>
      <c r="JBM3" s="14"/>
      <c r="JBN3" s="14"/>
      <c r="JBO3" s="14"/>
      <c r="JBP3" s="14"/>
      <c r="JBQ3" s="14"/>
      <c r="JBR3" s="14"/>
      <c r="JBS3" s="14"/>
      <c r="JBT3" s="14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4"/>
      <c r="JCI3" s="14"/>
      <c r="JCJ3" s="14"/>
      <c r="JCK3" s="14"/>
      <c r="JCL3" s="14"/>
      <c r="JCM3" s="14"/>
      <c r="JCN3" s="14"/>
      <c r="JCO3" s="14"/>
      <c r="JCP3" s="14"/>
      <c r="JCQ3" s="14"/>
      <c r="JCR3" s="14"/>
      <c r="JCS3" s="14"/>
      <c r="JCT3" s="14"/>
      <c r="JCU3" s="14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4"/>
      <c r="JDJ3" s="14"/>
      <c r="JDK3" s="14"/>
      <c r="JDL3" s="14"/>
      <c r="JDM3" s="14"/>
      <c r="JDN3" s="14"/>
      <c r="JDO3" s="14"/>
      <c r="JDP3" s="14"/>
      <c r="JDQ3" s="14"/>
      <c r="JDR3" s="14"/>
      <c r="JDS3" s="14"/>
      <c r="JDT3" s="14"/>
      <c r="JDU3" s="14"/>
      <c r="JDV3" s="14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4"/>
      <c r="JEK3" s="14"/>
      <c r="JEL3" s="14"/>
      <c r="JEM3" s="14"/>
      <c r="JEN3" s="14"/>
      <c r="JEO3" s="14"/>
      <c r="JEP3" s="14"/>
      <c r="JEQ3" s="14"/>
      <c r="JER3" s="14"/>
      <c r="JES3" s="14"/>
      <c r="JET3" s="14"/>
      <c r="JEU3" s="14"/>
      <c r="JEV3" s="14"/>
      <c r="JEW3" s="14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4"/>
      <c r="JFL3" s="14"/>
      <c r="JFM3" s="14"/>
      <c r="JFN3" s="14"/>
      <c r="JFO3" s="14"/>
      <c r="JFP3" s="14"/>
      <c r="JFQ3" s="14"/>
      <c r="JFR3" s="14"/>
      <c r="JFS3" s="14"/>
      <c r="JFT3" s="14"/>
      <c r="JFU3" s="14"/>
      <c r="JFV3" s="14"/>
      <c r="JFW3" s="14"/>
      <c r="JFX3" s="14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4"/>
      <c r="JGM3" s="14"/>
      <c r="JGN3" s="14"/>
      <c r="JGO3" s="14"/>
      <c r="JGP3" s="14"/>
      <c r="JGQ3" s="14"/>
      <c r="JGR3" s="14"/>
      <c r="JGS3" s="14"/>
      <c r="JGT3" s="14"/>
      <c r="JGU3" s="14"/>
      <c r="JGV3" s="14"/>
      <c r="JGW3" s="14"/>
      <c r="JGX3" s="14"/>
      <c r="JGY3" s="14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4"/>
      <c r="JHN3" s="14"/>
      <c r="JHO3" s="14"/>
      <c r="JHP3" s="14"/>
      <c r="JHQ3" s="14"/>
      <c r="JHR3" s="14"/>
      <c r="JHS3" s="14"/>
      <c r="JHT3" s="14"/>
      <c r="JHU3" s="14"/>
      <c r="JHV3" s="14"/>
      <c r="JHW3" s="14"/>
      <c r="JHX3" s="14"/>
      <c r="JHY3" s="14"/>
      <c r="JHZ3" s="14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4"/>
      <c r="JIO3" s="14"/>
      <c r="JIP3" s="14"/>
      <c r="JIQ3" s="14"/>
      <c r="JIR3" s="14"/>
      <c r="JIS3" s="14"/>
      <c r="JIT3" s="14"/>
      <c r="JIU3" s="14"/>
      <c r="JIV3" s="14"/>
      <c r="JIW3" s="14"/>
      <c r="JIX3" s="14"/>
      <c r="JIY3" s="14"/>
      <c r="JIZ3" s="14"/>
      <c r="JJA3" s="14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4"/>
      <c r="JJP3" s="14"/>
      <c r="JJQ3" s="14"/>
      <c r="JJR3" s="14"/>
      <c r="JJS3" s="14"/>
      <c r="JJT3" s="14"/>
      <c r="JJU3" s="14"/>
      <c r="JJV3" s="14"/>
      <c r="JJW3" s="14"/>
      <c r="JJX3" s="14"/>
      <c r="JJY3" s="14"/>
      <c r="JJZ3" s="14"/>
      <c r="JKA3" s="14"/>
      <c r="JKB3" s="14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4"/>
      <c r="JKQ3" s="14"/>
      <c r="JKR3" s="14"/>
      <c r="JKS3" s="14"/>
      <c r="JKT3" s="14"/>
      <c r="JKU3" s="14"/>
      <c r="JKV3" s="14"/>
      <c r="JKW3" s="14"/>
      <c r="JKX3" s="14"/>
      <c r="JKY3" s="14"/>
      <c r="JKZ3" s="14"/>
      <c r="JLA3" s="14"/>
      <c r="JLB3" s="14"/>
      <c r="JLC3" s="14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4"/>
      <c r="JLR3" s="14"/>
      <c r="JLS3" s="14"/>
      <c r="JLT3" s="14"/>
      <c r="JLU3" s="14"/>
      <c r="JLV3" s="14"/>
      <c r="JLW3" s="14"/>
      <c r="JLX3" s="14"/>
      <c r="JLY3" s="14"/>
      <c r="JLZ3" s="14"/>
      <c r="JMA3" s="14"/>
      <c r="JMB3" s="14"/>
      <c r="JMC3" s="14"/>
      <c r="JMD3" s="14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4"/>
      <c r="JMS3" s="14"/>
      <c r="JMT3" s="14"/>
      <c r="JMU3" s="14"/>
      <c r="JMV3" s="14"/>
      <c r="JMW3" s="14"/>
      <c r="JMX3" s="14"/>
      <c r="JMY3" s="14"/>
      <c r="JMZ3" s="14"/>
      <c r="JNA3" s="14"/>
      <c r="JNB3" s="14"/>
      <c r="JNC3" s="14"/>
      <c r="JND3" s="14"/>
      <c r="JNE3" s="14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4"/>
      <c r="JNT3" s="14"/>
      <c r="JNU3" s="14"/>
      <c r="JNV3" s="14"/>
      <c r="JNW3" s="14"/>
      <c r="JNX3" s="14"/>
      <c r="JNY3" s="14"/>
      <c r="JNZ3" s="14"/>
      <c r="JOA3" s="14"/>
      <c r="JOB3" s="14"/>
      <c r="JOC3" s="14"/>
      <c r="JOD3" s="14"/>
      <c r="JOE3" s="14"/>
      <c r="JOF3" s="14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4"/>
      <c r="JOU3" s="14"/>
      <c r="JOV3" s="14"/>
      <c r="JOW3" s="14"/>
      <c r="JOX3" s="14"/>
      <c r="JOY3" s="14"/>
      <c r="JOZ3" s="14"/>
      <c r="JPA3" s="14"/>
      <c r="JPB3" s="14"/>
      <c r="JPC3" s="14"/>
      <c r="JPD3" s="14"/>
      <c r="JPE3" s="14"/>
      <c r="JPF3" s="14"/>
      <c r="JPG3" s="14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4"/>
      <c r="JPV3" s="14"/>
      <c r="JPW3" s="14"/>
      <c r="JPX3" s="14"/>
      <c r="JPY3" s="14"/>
      <c r="JPZ3" s="14"/>
      <c r="JQA3" s="14"/>
      <c r="JQB3" s="14"/>
      <c r="JQC3" s="14"/>
      <c r="JQD3" s="14"/>
      <c r="JQE3" s="14"/>
      <c r="JQF3" s="14"/>
      <c r="JQG3" s="14"/>
      <c r="JQH3" s="14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4"/>
      <c r="JQW3" s="14"/>
      <c r="JQX3" s="14"/>
      <c r="JQY3" s="14"/>
      <c r="JQZ3" s="14"/>
      <c r="JRA3" s="14"/>
      <c r="JRB3" s="14"/>
      <c r="JRC3" s="14"/>
      <c r="JRD3" s="14"/>
      <c r="JRE3" s="14"/>
      <c r="JRF3" s="14"/>
      <c r="JRG3" s="14"/>
      <c r="JRH3" s="14"/>
      <c r="JRI3" s="14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4"/>
      <c r="JRX3" s="14"/>
      <c r="JRY3" s="14"/>
      <c r="JRZ3" s="14"/>
      <c r="JSA3" s="14"/>
      <c r="JSB3" s="14"/>
      <c r="JSC3" s="14"/>
      <c r="JSD3" s="14"/>
      <c r="JSE3" s="14"/>
      <c r="JSF3" s="14"/>
      <c r="JSG3" s="14"/>
      <c r="JSH3" s="14"/>
      <c r="JSI3" s="14"/>
      <c r="JSJ3" s="14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4"/>
      <c r="JSY3" s="14"/>
      <c r="JSZ3" s="14"/>
      <c r="JTA3" s="14"/>
      <c r="JTB3" s="14"/>
      <c r="JTC3" s="14"/>
      <c r="JTD3" s="14"/>
      <c r="JTE3" s="14"/>
      <c r="JTF3" s="14"/>
      <c r="JTG3" s="14"/>
      <c r="JTH3" s="14"/>
      <c r="JTI3" s="14"/>
      <c r="JTJ3" s="14"/>
      <c r="JTK3" s="14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4"/>
      <c r="JTZ3" s="14"/>
      <c r="JUA3" s="14"/>
      <c r="JUB3" s="14"/>
      <c r="JUC3" s="14"/>
      <c r="JUD3" s="14"/>
      <c r="JUE3" s="14"/>
      <c r="JUF3" s="14"/>
      <c r="JUG3" s="14"/>
      <c r="JUH3" s="14"/>
      <c r="JUI3" s="14"/>
      <c r="JUJ3" s="14"/>
      <c r="JUK3" s="14"/>
      <c r="JUL3" s="14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4"/>
      <c r="JVA3" s="14"/>
      <c r="JVB3" s="14"/>
      <c r="JVC3" s="14"/>
      <c r="JVD3" s="14"/>
      <c r="JVE3" s="14"/>
      <c r="JVF3" s="14"/>
      <c r="JVG3" s="14"/>
      <c r="JVH3" s="14"/>
      <c r="JVI3" s="14"/>
      <c r="JVJ3" s="14"/>
      <c r="JVK3" s="14"/>
      <c r="JVL3" s="14"/>
      <c r="JVM3" s="14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4"/>
      <c r="JWB3" s="14"/>
      <c r="JWC3" s="14"/>
      <c r="JWD3" s="14"/>
      <c r="JWE3" s="14"/>
      <c r="JWF3" s="14"/>
      <c r="JWG3" s="14"/>
      <c r="JWH3" s="14"/>
      <c r="JWI3" s="14"/>
      <c r="JWJ3" s="14"/>
      <c r="JWK3" s="14"/>
      <c r="JWL3" s="14"/>
      <c r="JWM3" s="14"/>
      <c r="JWN3" s="14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4"/>
      <c r="JXC3" s="14"/>
      <c r="JXD3" s="14"/>
      <c r="JXE3" s="14"/>
      <c r="JXF3" s="14"/>
      <c r="JXG3" s="14"/>
      <c r="JXH3" s="14"/>
      <c r="JXI3" s="14"/>
      <c r="JXJ3" s="14"/>
      <c r="JXK3" s="14"/>
      <c r="JXL3" s="14"/>
      <c r="JXM3" s="14"/>
      <c r="JXN3" s="14"/>
      <c r="JXO3" s="14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4"/>
      <c r="JYD3" s="14"/>
      <c r="JYE3" s="14"/>
      <c r="JYF3" s="14"/>
      <c r="JYG3" s="14"/>
      <c r="JYH3" s="14"/>
      <c r="JYI3" s="14"/>
      <c r="JYJ3" s="14"/>
      <c r="JYK3" s="14"/>
      <c r="JYL3" s="14"/>
      <c r="JYM3" s="14"/>
      <c r="JYN3" s="14"/>
      <c r="JYO3" s="14"/>
      <c r="JYP3" s="14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4"/>
      <c r="JZE3" s="14"/>
      <c r="JZF3" s="14"/>
      <c r="JZG3" s="14"/>
      <c r="JZH3" s="14"/>
      <c r="JZI3" s="14"/>
      <c r="JZJ3" s="14"/>
      <c r="JZK3" s="14"/>
      <c r="JZL3" s="14"/>
      <c r="JZM3" s="14"/>
      <c r="JZN3" s="14"/>
      <c r="JZO3" s="14"/>
      <c r="JZP3" s="14"/>
      <c r="JZQ3" s="14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4"/>
      <c r="KAF3" s="14"/>
      <c r="KAG3" s="14"/>
      <c r="KAH3" s="14"/>
      <c r="KAI3" s="14"/>
      <c r="KAJ3" s="14"/>
      <c r="KAK3" s="14"/>
      <c r="KAL3" s="14"/>
      <c r="KAM3" s="14"/>
      <c r="KAN3" s="14"/>
      <c r="KAO3" s="14"/>
      <c r="KAP3" s="14"/>
      <c r="KAQ3" s="14"/>
      <c r="KAR3" s="14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4"/>
      <c r="KBG3" s="14"/>
      <c r="KBH3" s="14"/>
      <c r="KBI3" s="14"/>
      <c r="KBJ3" s="14"/>
      <c r="KBK3" s="14"/>
      <c r="KBL3" s="14"/>
      <c r="KBM3" s="14"/>
      <c r="KBN3" s="14"/>
      <c r="KBO3" s="14"/>
      <c r="KBP3" s="14"/>
      <c r="KBQ3" s="14"/>
      <c r="KBR3" s="14"/>
      <c r="KBS3" s="14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4"/>
      <c r="KCH3" s="14"/>
      <c r="KCI3" s="14"/>
      <c r="KCJ3" s="14"/>
      <c r="KCK3" s="14"/>
      <c r="KCL3" s="14"/>
      <c r="KCM3" s="14"/>
      <c r="KCN3" s="14"/>
      <c r="KCO3" s="14"/>
      <c r="KCP3" s="14"/>
      <c r="KCQ3" s="14"/>
      <c r="KCR3" s="14"/>
      <c r="KCS3" s="14"/>
      <c r="KCT3" s="14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4"/>
      <c r="KDI3" s="14"/>
      <c r="KDJ3" s="14"/>
      <c r="KDK3" s="14"/>
      <c r="KDL3" s="14"/>
      <c r="KDM3" s="14"/>
      <c r="KDN3" s="14"/>
      <c r="KDO3" s="14"/>
      <c r="KDP3" s="14"/>
      <c r="KDQ3" s="14"/>
      <c r="KDR3" s="14"/>
      <c r="KDS3" s="14"/>
      <c r="KDT3" s="14"/>
      <c r="KDU3" s="14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4"/>
      <c r="KEJ3" s="14"/>
      <c r="KEK3" s="14"/>
      <c r="KEL3" s="14"/>
      <c r="KEM3" s="14"/>
      <c r="KEN3" s="14"/>
      <c r="KEO3" s="14"/>
      <c r="KEP3" s="14"/>
      <c r="KEQ3" s="14"/>
      <c r="KER3" s="14"/>
      <c r="KES3" s="14"/>
      <c r="KET3" s="14"/>
      <c r="KEU3" s="14"/>
      <c r="KEV3" s="14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4"/>
      <c r="KFK3" s="14"/>
      <c r="KFL3" s="14"/>
      <c r="KFM3" s="14"/>
      <c r="KFN3" s="14"/>
      <c r="KFO3" s="14"/>
      <c r="KFP3" s="14"/>
      <c r="KFQ3" s="14"/>
      <c r="KFR3" s="14"/>
      <c r="KFS3" s="14"/>
      <c r="KFT3" s="14"/>
      <c r="KFU3" s="14"/>
      <c r="KFV3" s="14"/>
      <c r="KFW3" s="14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4"/>
      <c r="KGL3" s="14"/>
      <c r="KGM3" s="14"/>
      <c r="KGN3" s="14"/>
      <c r="KGO3" s="14"/>
      <c r="KGP3" s="14"/>
      <c r="KGQ3" s="14"/>
      <c r="KGR3" s="14"/>
      <c r="KGS3" s="14"/>
      <c r="KGT3" s="14"/>
      <c r="KGU3" s="14"/>
      <c r="KGV3" s="14"/>
      <c r="KGW3" s="14"/>
      <c r="KGX3" s="14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4"/>
      <c r="KHM3" s="14"/>
      <c r="KHN3" s="14"/>
      <c r="KHO3" s="14"/>
      <c r="KHP3" s="14"/>
      <c r="KHQ3" s="14"/>
      <c r="KHR3" s="14"/>
      <c r="KHS3" s="14"/>
      <c r="KHT3" s="14"/>
      <c r="KHU3" s="14"/>
      <c r="KHV3" s="14"/>
      <c r="KHW3" s="14"/>
      <c r="KHX3" s="14"/>
      <c r="KHY3" s="14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4"/>
      <c r="KIN3" s="14"/>
      <c r="KIO3" s="14"/>
      <c r="KIP3" s="14"/>
      <c r="KIQ3" s="14"/>
      <c r="KIR3" s="14"/>
      <c r="KIS3" s="14"/>
      <c r="KIT3" s="14"/>
      <c r="KIU3" s="14"/>
      <c r="KIV3" s="14"/>
      <c r="KIW3" s="14"/>
      <c r="KIX3" s="14"/>
      <c r="KIY3" s="14"/>
      <c r="KIZ3" s="14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4"/>
      <c r="KJO3" s="14"/>
      <c r="KJP3" s="14"/>
      <c r="KJQ3" s="14"/>
      <c r="KJR3" s="14"/>
      <c r="KJS3" s="14"/>
      <c r="KJT3" s="14"/>
      <c r="KJU3" s="14"/>
      <c r="KJV3" s="14"/>
      <c r="KJW3" s="14"/>
      <c r="KJX3" s="14"/>
      <c r="KJY3" s="14"/>
      <c r="KJZ3" s="14"/>
      <c r="KKA3" s="14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4"/>
      <c r="KKP3" s="14"/>
      <c r="KKQ3" s="14"/>
      <c r="KKR3" s="14"/>
      <c r="KKS3" s="14"/>
      <c r="KKT3" s="14"/>
      <c r="KKU3" s="14"/>
      <c r="KKV3" s="14"/>
      <c r="KKW3" s="14"/>
      <c r="KKX3" s="14"/>
      <c r="KKY3" s="14"/>
      <c r="KKZ3" s="14"/>
      <c r="KLA3" s="14"/>
      <c r="KLB3" s="14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4"/>
      <c r="KLQ3" s="14"/>
      <c r="KLR3" s="14"/>
      <c r="KLS3" s="14"/>
      <c r="KLT3" s="14"/>
      <c r="KLU3" s="14"/>
      <c r="KLV3" s="14"/>
      <c r="KLW3" s="14"/>
      <c r="KLX3" s="14"/>
      <c r="KLY3" s="14"/>
      <c r="KLZ3" s="14"/>
      <c r="KMA3" s="14"/>
      <c r="KMB3" s="14"/>
      <c r="KMC3" s="14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4"/>
      <c r="KMR3" s="14"/>
      <c r="KMS3" s="14"/>
      <c r="KMT3" s="14"/>
      <c r="KMU3" s="14"/>
      <c r="KMV3" s="14"/>
      <c r="KMW3" s="14"/>
      <c r="KMX3" s="14"/>
      <c r="KMY3" s="14"/>
      <c r="KMZ3" s="14"/>
      <c r="KNA3" s="14"/>
      <c r="KNB3" s="14"/>
      <c r="KNC3" s="14"/>
      <c r="KND3" s="14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4"/>
      <c r="KNS3" s="14"/>
      <c r="KNT3" s="14"/>
      <c r="KNU3" s="14"/>
      <c r="KNV3" s="14"/>
      <c r="KNW3" s="14"/>
      <c r="KNX3" s="14"/>
      <c r="KNY3" s="14"/>
      <c r="KNZ3" s="14"/>
      <c r="KOA3" s="14"/>
      <c r="KOB3" s="14"/>
      <c r="KOC3" s="14"/>
      <c r="KOD3" s="14"/>
      <c r="KOE3" s="14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4"/>
      <c r="KOT3" s="14"/>
      <c r="KOU3" s="14"/>
      <c r="KOV3" s="14"/>
      <c r="KOW3" s="14"/>
      <c r="KOX3" s="14"/>
      <c r="KOY3" s="14"/>
      <c r="KOZ3" s="14"/>
      <c r="KPA3" s="14"/>
      <c r="KPB3" s="14"/>
      <c r="KPC3" s="14"/>
      <c r="KPD3" s="14"/>
      <c r="KPE3" s="14"/>
      <c r="KPF3" s="14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4"/>
      <c r="KPU3" s="14"/>
      <c r="KPV3" s="14"/>
      <c r="KPW3" s="14"/>
      <c r="KPX3" s="14"/>
      <c r="KPY3" s="14"/>
      <c r="KPZ3" s="14"/>
      <c r="KQA3" s="14"/>
      <c r="KQB3" s="14"/>
      <c r="KQC3" s="14"/>
      <c r="KQD3" s="14"/>
      <c r="KQE3" s="14"/>
      <c r="KQF3" s="14"/>
      <c r="KQG3" s="14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4"/>
      <c r="KQV3" s="14"/>
      <c r="KQW3" s="14"/>
      <c r="KQX3" s="14"/>
      <c r="KQY3" s="14"/>
      <c r="KQZ3" s="14"/>
      <c r="KRA3" s="14"/>
      <c r="KRB3" s="14"/>
      <c r="KRC3" s="14"/>
      <c r="KRD3" s="14"/>
      <c r="KRE3" s="14"/>
      <c r="KRF3" s="14"/>
      <c r="KRG3" s="14"/>
      <c r="KRH3" s="14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4"/>
      <c r="KRW3" s="14"/>
      <c r="KRX3" s="14"/>
      <c r="KRY3" s="14"/>
      <c r="KRZ3" s="14"/>
      <c r="KSA3" s="14"/>
      <c r="KSB3" s="14"/>
      <c r="KSC3" s="14"/>
      <c r="KSD3" s="14"/>
      <c r="KSE3" s="14"/>
      <c r="KSF3" s="14"/>
      <c r="KSG3" s="14"/>
      <c r="KSH3" s="14"/>
      <c r="KSI3" s="14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4"/>
      <c r="KSX3" s="14"/>
      <c r="KSY3" s="14"/>
      <c r="KSZ3" s="14"/>
      <c r="KTA3" s="14"/>
      <c r="KTB3" s="14"/>
      <c r="KTC3" s="14"/>
      <c r="KTD3" s="14"/>
      <c r="KTE3" s="14"/>
      <c r="KTF3" s="14"/>
      <c r="KTG3" s="14"/>
      <c r="KTH3" s="14"/>
      <c r="KTI3" s="14"/>
      <c r="KTJ3" s="14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4"/>
      <c r="KTY3" s="14"/>
      <c r="KTZ3" s="14"/>
      <c r="KUA3" s="14"/>
      <c r="KUB3" s="14"/>
      <c r="KUC3" s="14"/>
      <c r="KUD3" s="14"/>
      <c r="KUE3" s="14"/>
      <c r="KUF3" s="14"/>
      <c r="KUG3" s="14"/>
      <c r="KUH3" s="14"/>
      <c r="KUI3" s="14"/>
      <c r="KUJ3" s="14"/>
      <c r="KUK3" s="14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4"/>
      <c r="KUZ3" s="14"/>
      <c r="KVA3" s="14"/>
      <c r="KVB3" s="14"/>
      <c r="KVC3" s="14"/>
      <c r="KVD3" s="14"/>
      <c r="KVE3" s="14"/>
      <c r="KVF3" s="14"/>
      <c r="KVG3" s="14"/>
      <c r="KVH3" s="14"/>
      <c r="KVI3" s="14"/>
      <c r="KVJ3" s="14"/>
      <c r="KVK3" s="14"/>
      <c r="KVL3" s="14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4"/>
      <c r="KWA3" s="14"/>
      <c r="KWB3" s="14"/>
      <c r="KWC3" s="14"/>
      <c r="KWD3" s="14"/>
      <c r="KWE3" s="14"/>
      <c r="KWF3" s="14"/>
      <c r="KWG3" s="14"/>
      <c r="KWH3" s="14"/>
      <c r="KWI3" s="14"/>
      <c r="KWJ3" s="14"/>
      <c r="KWK3" s="14"/>
      <c r="KWL3" s="14"/>
      <c r="KWM3" s="14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4"/>
      <c r="KXB3" s="14"/>
      <c r="KXC3" s="14"/>
      <c r="KXD3" s="14"/>
      <c r="KXE3" s="14"/>
      <c r="KXF3" s="14"/>
      <c r="KXG3" s="14"/>
      <c r="KXH3" s="14"/>
      <c r="KXI3" s="14"/>
      <c r="KXJ3" s="14"/>
      <c r="KXK3" s="14"/>
      <c r="KXL3" s="14"/>
      <c r="KXM3" s="14"/>
      <c r="KXN3" s="14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4"/>
      <c r="KYC3" s="14"/>
      <c r="KYD3" s="14"/>
      <c r="KYE3" s="14"/>
      <c r="KYF3" s="14"/>
      <c r="KYG3" s="14"/>
      <c r="KYH3" s="14"/>
      <c r="KYI3" s="14"/>
      <c r="KYJ3" s="14"/>
      <c r="KYK3" s="14"/>
      <c r="KYL3" s="14"/>
      <c r="KYM3" s="14"/>
      <c r="KYN3" s="14"/>
      <c r="KYO3" s="14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4"/>
      <c r="KZD3" s="14"/>
      <c r="KZE3" s="14"/>
      <c r="KZF3" s="14"/>
      <c r="KZG3" s="14"/>
      <c r="KZH3" s="14"/>
      <c r="KZI3" s="14"/>
      <c r="KZJ3" s="14"/>
      <c r="KZK3" s="14"/>
      <c r="KZL3" s="14"/>
      <c r="KZM3" s="14"/>
      <c r="KZN3" s="14"/>
      <c r="KZO3" s="14"/>
      <c r="KZP3" s="14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4"/>
      <c r="LAE3" s="14"/>
      <c r="LAF3" s="14"/>
      <c r="LAG3" s="14"/>
      <c r="LAH3" s="14"/>
      <c r="LAI3" s="14"/>
      <c r="LAJ3" s="14"/>
      <c r="LAK3" s="14"/>
      <c r="LAL3" s="14"/>
      <c r="LAM3" s="14"/>
      <c r="LAN3" s="14"/>
      <c r="LAO3" s="14"/>
      <c r="LAP3" s="14"/>
      <c r="LAQ3" s="14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4"/>
      <c r="LBF3" s="14"/>
      <c r="LBG3" s="14"/>
      <c r="LBH3" s="14"/>
      <c r="LBI3" s="14"/>
      <c r="LBJ3" s="14"/>
      <c r="LBK3" s="14"/>
      <c r="LBL3" s="14"/>
      <c r="LBM3" s="14"/>
      <c r="LBN3" s="14"/>
      <c r="LBO3" s="14"/>
      <c r="LBP3" s="14"/>
      <c r="LBQ3" s="14"/>
      <c r="LBR3" s="14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4"/>
      <c r="LCG3" s="14"/>
      <c r="LCH3" s="14"/>
      <c r="LCI3" s="14"/>
      <c r="LCJ3" s="14"/>
      <c r="LCK3" s="14"/>
      <c r="LCL3" s="14"/>
      <c r="LCM3" s="14"/>
      <c r="LCN3" s="14"/>
      <c r="LCO3" s="14"/>
      <c r="LCP3" s="14"/>
      <c r="LCQ3" s="14"/>
      <c r="LCR3" s="14"/>
      <c r="LCS3" s="14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4"/>
      <c r="LDH3" s="14"/>
      <c r="LDI3" s="14"/>
      <c r="LDJ3" s="14"/>
      <c r="LDK3" s="14"/>
      <c r="LDL3" s="14"/>
      <c r="LDM3" s="14"/>
      <c r="LDN3" s="14"/>
      <c r="LDO3" s="14"/>
      <c r="LDP3" s="14"/>
      <c r="LDQ3" s="14"/>
      <c r="LDR3" s="14"/>
      <c r="LDS3" s="14"/>
      <c r="LDT3" s="14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4"/>
      <c r="LEI3" s="14"/>
      <c r="LEJ3" s="14"/>
      <c r="LEK3" s="14"/>
      <c r="LEL3" s="14"/>
      <c r="LEM3" s="14"/>
      <c r="LEN3" s="14"/>
      <c r="LEO3" s="14"/>
      <c r="LEP3" s="14"/>
      <c r="LEQ3" s="14"/>
      <c r="LER3" s="14"/>
      <c r="LES3" s="14"/>
      <c r="LET3" s="14"/>
      <c r="LEU3" s="14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4"/>
      <c r="LFJ3" s="14"/>
      <c r="LFK3" s="14"/>
      <c r="LFL3" s="14"/>
      <c r="LFM3" s="14"/>
      <c r="LFN3" s="14"/>
      <c r="LFO3" s="14"/>
      <c r="LFP3" s="14"/>
      <c r="LFQ3" s="14"/>
      <c r="LFR3" s="14"/>
      <c r="LFS3" s="14"/>
      <c r="LFT3" s="14"/>
      <c r="LFU3" s="14"/>
      <c r="LFV3" s="14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4"/>
      <c r="LGK3" s="14"/>
      <c r="LGL3" s="14"/>
      <c r="LGM3" s="14"/>
      <c r="LGN3" s="14"/>
      <c r="LGO3" s="14"/>
      <c r="LGP3" s="14"/>
      <c r="LGQ3" s="14"/>
      <c r="LGR3" s="14"/>
      <c r="LGS3" s="14"/>
      <c r="LGT3" s="14"/>
      <c r="LGU3" s="14"/>
      <c r="LGV3" s="14"/>
      <c r="LGW3" s="14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4"/>
      <c r="LHL3" s="14"/>
      <c r="LHM3" s="14"/>
      <c r="LHN3" s="14"/>
      <c r="LHO3" s="14"/>
      <c r="LHP3" s="14"/>
      <c r="LHQ3" s="14"/>
      <c r="LHR3" s="14"/>
      <c r="LHS3" s="14"/>
      <c r="LHT3" s="14"/>
      <c r="LHU3" s="14"/>
      <c r="LHV3" s="14"/>
      <c r="LHW3" s="14"/>
      <c r="LHX3" s="14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4"/>
      <c r="LIM3" s="14"/>
      <c r="LIN3" s="14"/>
      <c r="LIO3" s="14"/>
      <c r="LIP3" s="14"/>
      <c r="LIQ3" s="14"/>
      <c r="LIR3" s="14"/>
      <c r="LIS3" s="14"/>
      <c r="LIT3" s="14"/>
      <c r="LIU3" s="14"/>
      <c r="LIV3" s="14"/>
      <c r="LIW3" s="14"/>
      <c r="LIX3" s="14"/>
      <c r="LIY3" s="14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4"/>
      <c r="LJN3" s="14"/>
      <c r="LJO3" s="14"/>
      <c r="LJP3" s="14"/>
      <c r="LJQ3" s="14"/>
      <c r="LJR3" s="14"/>
      <c r="LJS3" s="14"/>
      <c r="LJT3" s="14"/>
      <c r="LJU3" s="14"/>
      <c r="LJV3" s="14"/>
      <c r="LJW3" s="14"/>
      <c r="LJX3" s="14"/>
      <c r="LJY3" s="14"/>
      <c r="LJZ3" s="14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4"/>
      <c r="LKO3" s="14"/>
      <c r="LKP3" s="14"/>
      <c r="LKQ3" s="14"/>
      <c r="LKR3" s="14"/>
      <c r="LKS3" s="14"/>
      <c r="LKT3" s="14"/>
      <c r="LKU3" s="14"/>
      <c r="LKV3" s="14"/>
      <c r="LKW3" s="14"/>
      <c r="LKX3" s="14"/>
      <c r="LKY3" s="14"/>
      <c r="LKZ3" s="14"/>
      <c r="LLA3" s="14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4"/>
      <c r="LLP3" s="14"/>
      <c r="LLQ3" s="14"/>
      <c r="LLR3" s="14"/>
      <c r="LLS3" s="14"/>
      <c r="LLT3" s="14"/>
      <c r="LLU3" s="14"/>
      <c r="LLV3" s="14"/>
      <c r="LLW3" s="14"/>
      <c r="LLX3" s="14"/>
      <c r="LLY3" s="14"/>
      <c r="LLZ3" s="14"/>
      <c r="LMA3" s="14"/>
      <c r="LMB3" s="14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4"/>
      <c r="LMQ3" s="14"/>
      <c r="LMR3" s="14"/>
      <c r="LMS3" s="14"/>
      <c r="LMT3" s="14"/>
      <c r="LMU3" s="14"/>
      <c r="LMV3" s="14"/>
      <c r="LMW3" s="14"/>
      <c r="LMX3" s="14"/>
      <c r="LMY3" s="14"/>
      <c r="LMZ3" s="14"/>
      <c r="LNA3" s="14"/>
      <c r="LNB3" s="14"/>
      <c r="LNC3" s="14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4"/>
      <c r="LNR3" s="14"/>
      <c r="LNS3" s="14"/>
      <c r="LNT3" s="14"/>
      <c r="LNU3" s="14"/>
      <c r="LNV3" s="14"/>
      <c r="LNW3" s="14"/>
      <c r="LNX3" s="14"/>
      <c r="LNY3" s="14"/>
      <c r="LNZ3" s="14"/>
      <c r="LOA3" s="14"/>
      <c r="LOB3" s="14"/>
      <c r="LOC3" s="14"/>
      <c r="LOD3" s="14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4"/>
      <c r="LOS3" s="14"/>
      <c r="LOT3" s="14"/>
      <c r="LOU3" s="14"/>
      <c r="LOV3" s="14"/>
      <c r="LOW3" s="14"/>
      <c r="LOX3" s="14"/>
      <c r="LOY3" s="14"/>
      <c r="LOZ3" s="14"/>
      <c r="LPA3" s="14"/>
      <c r="LPB3" s="14"/>
      <c r="LPC3" s="14"/>
      <c r="LPD3" s="14"/>
      <c r="LPE3" s="14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4"/>
      <c r="LPT3" s="14"/>
      <c r="LPU3" s="14"/>
      <c r="LPV3" s="14"/>
      <c r="LPW3" s="14"/>
      <c r="LPX3" s="14"/>
      <c r="LPY3" s="14"/>
      <c r="LPZ3" s="14"/>
      <c r="LQA3" s="14"/>
      <c r="LQB3" s="14"/>
      <c r="LQC3" s="14"/>
      <c r="LQD3" s="14"/>
      <c r="LQE3" s="14"/>
      <c r="LQF3" s="14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4"/>
      <c r="LQU3" s="14"/>
      <c r="LQV3" s="14"/>
      <c r="LQW3" s="14"/>
      <c r="LQX3" s="14"/>
      <c r="LQY3" s="14"/>
      <c r="LQZ3" s="14"/>
      <c r="LRA3" s="14"/>
      <c r="LRB3" s="14"/>
      <c r="LRC3" s="14"/>
      <c r="LRD3" s="14"/>
      <c r="LRE3" s="14"/>
      <c r="LRF3" s="14"/>
      <c r="LRG3" s="14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4"/>
      <c r="LRV3" s="14"/>
      <c r="LRW3" s="14"/>
      <c r="LRX3" s="14"/>
      <c r="LRY3" s="14"/>
      <c r="LRZ3" s="14"/>
      <c r="LSA3" s="14"/>
      <c r="LSB3" s="14"/>
      <c r="LSC3" s="14"/>
      <c r="LSD3" s="14"/>
      <c r="LSE3" s="14"/>
      <c r="LSF3" s="14"/>
      <c r="LSG3" s="14"/>
      <c r="LSH3" s="14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4"/>
      <c r="LSW3" s="14"/>
      <c r="LSX3" s="14"/>
      <c r="LSY3" s="14"/>
      <c r="LSZ3" s="14"/>
      <c r="LTA3" s="14"/>
      <c r="LTB3" s="14"/>
      <c r="LTC3" s="14"/>
      <c r="LTD3" s="14"/>
      <c r="LTE3" s="14"/>
      <c r="LTF3" s="14"/>
      <c r="LTG3" s="14"/>
      <c r="LTH3" s="14"/>
      <c r="LTI3" s="14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4"/>
      <c r="LTX3" s="14"/>
      <c r="LTY3" s="14"/>
      <c r="LTZ3" s="14"/>
      <c r="LUA3" s="14"/>
      <c r="LUB3" s="14"/>
      <c r="LUC3" s="14"/>
      <c r="LUD3" s="14"/>
      <c r="LUE3" s="14"/>
      <c r="LUF3" s="14"/>
      <c r="LUG3" s="14"/>
      <c r="LUH3" s="14"/>
      <c r="LUI3" s="14"/>
      <c r="LUJ3" s="14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4"/>
      <c r="LUY3" s="14"/>
      <c r="LUZ3" s="14"/>
      <c r="LVA3" s="14"/>
      <c r="LVB3" s="14"/>
      <c r="LVC3" s="14"/>
      <c r="LVD3" s="14"/>
      <c r="LVE3" s="14"/>
      <c r="LVF3" s="14"/>
      <c r="LVG3" s="14"/>
      <c r="LVH3" s="14"/>
      <c r="LVI3" s="14"/>
      <c r="LVJ3" s="14"/>
      <c r="LVK3" s="14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4"/>
      <c r="LVZ3" s="14"/>
      <c r="LWA3" s="14"/>
      <c r="LWB3" s="14"/>
      <c r="LWC3" s="14"/>
      <c r="LWD3" s="14"/>
      <c r="LWE3" s="14"/>
      <c r="LWF3" s="14"/>
      <c r="LWG3" s="14"/>
      <c r="LWH3" s="14"/>
      <c r="LWI3" s="14"/>
      <c r="LWJ3" s="14"/>
      <c r="LWK3" s="14"/>
      <c r="LWL3" s="14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4"/>
      <c r="LXA3" s="14"/>
      <c r="LXB3" s="14"/>
      <c r="LXC3" s="14"/>
      <c r="LXD3" s="14"/>
      <c r="LXE3" s="14"/>
      <c r="LXF3" s="14"/>
      <c r="LXG3" s="14"/>
      <c r="LXH3" s="14"/>
      <c r="LXI3" s="14"/>
      <c r="LXJ3" s="14"/>
      <c r="LXK3" s="14"/>
      <c r="LXL3" s="14"/>
      <c r="LXM3" s="14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4"/>
      <c r="LYB3" s="14"/>
      <c r="LYC3" s="14"/>
      <c r="LYD3" s="14"/>
      <c r="LYE3" s="14"/>
      <c r="LYF3" s="14"/>
      <c r="LYG3" s="14"/>
      <c r="LYH3" s="14"/>
      <c r="LYI3" s="14"/>
      <c r="LYJ3" s="14"/>
      <c r="LYK3" s="14"/>
      <c r="LYL3" s="14"/>
      <c r="LYM3" s="14"/>
      <c r="LYN3" s="14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4"/>
      <c r="LZC3" s="14"/>
      <c r="LZD3" s="14"/>
      <c r="LZE3" s="14"/>
      <c r="LZF3" s="14"/>
      <c r="LZG3" s="14"/>
      <c r="LZH3" s="14"/>
      <c r="LZI3" s="14"/>
      <c r="LZJ3" s="14"/>
      <c r="LZK3" s="14"/>
      <c r="LZL3" s="14"/>
      <c r="LZM3" s="14"/>
      <c r="LZN3" s="14"/>
      <c r="LZO3" s="14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4"/>
      <c r="MAD3" s="14"/>
      <c r="MAE3" s="14"/>
      <c r="MAF3" s="14"/>
      <c r="MAG3" s="14"/>
      <c r="MAH3" s="14"/>
      <c r="MAI3" s="14"/>
      <c r="MAJ3" s="14"/>
      <c r="MAK3" s="14"/>
      <c r="MAL3" s="14"/>
      <c r="MAM3" s="14"/>
      <c r="MAN3" s="14"/>
      <c r="MAO3" s="14"/>
      <c r="MAP3" s="14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4"/>
      <c r="MBE3" s="14"/>
      <c r="MBF3" s="14"/>
      <c r="MBG3" s="14"/>
      <c r="MBH3" s="14"/>
      <c r="MBI3" s="14"/>
      <c r="MBJ3" s="14"/>
      <c r="MBK3" s="14"/>
      <c r="MBL3" s="14"/>
      <c r="MBM3" s="14"/>
      <c r="MBN3" s="14"/>
      <c r="MBO3" s="14"/>
      <c r="MBP3" s="14"/>
      <c r="MBQ3" s="14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4"/>
      <c r="MCF3" s="14"/>
      <c r="MCG3" s="14"/>
      <c r="MCH3" s="14"/>
      <c r="MCI3" s="14"/>
      <c r="MCJ3" s="14"/>
      <c r="MCK3" s="14"/>
      <c r="MCL3" s="14"/>
      <c r="MCM3" s="14"/>
      <c r="MCN3" s="14"/>
      <c r="MCO3" s="14"/>
      <c r="MCP3" s="14"/>
      <c r="MCQ3" s="14"/>
      <c r="MCR3" s="14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4"/>
      <c r="MDG3" s="14"/>
      <c r="MDH3" s="14"/>
      <c r="MDI3" s="14"/>
      <c r="MDJ3" s="14"/>
      <c r="MDK3" s="14"/>
      <c r="MDL3" s="14"/>
      <c r="MDM3" s="14"/>
      <c r="MDN3" s="14"/>
      <c r="MDO3" s="14"/>
      <c r="MDP3" s="14"/>
      <c r="MDQ3" s="14"/>
      <c r="MDR3" s="14"/>
      <c r="MDS3" s="14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4"/>
      <c r="MEH3" s="14"/>
      <c r="MEI3" s="14"/>
      <c r="MEJ3" s="14"/>
      <c r="MEK3" s="14"/>
      <c r="MEL3" s="14"/>
      <c r="MEM3" s="14"/>
      <c r="MEN3" s="14"/>
      <c r="MEO3" s="14"/>
      <c r="MEP3" s="14"/>
      <c r="MEQ3" s="14"/>
      <c r="MER3" s="14"/>
      <c r="MES3" s="14"/>
      <c r="MET3" s="14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4"/>
      <c r="MFI3" s="14"/>
      <c r="MFJ3" s="14"/>
      <c r="MFK3" s="14"/>
      <c r="MFL3" s="14"/>
      <c r="MFM3" s="14"/>
      <c r="MFN3" s="14"/>
      <c r="MFO3" s="14"/>
      <c r="MFP3" s="14"/>
      <c r="MFQ3" s="14"/>
      <c r="MFR3" s="14"/>
      <c r="MFS3" s="14"/>
      <c r="MFT3" s="14"/>
      <c r="MFU3" s="14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4"/>
      <c r="MGJ3" s="14"/>
      <c r="MGK3" s="14"/>
      <c r="MGL3" s="14"/>
      <c r="MGM3" s="14"/>
      <c r="MGN3" s="14"/>
      <c r="MGO3" s="14"/>
      <c r="MGP3" s="14"/>
      <c r="MGQ3" s="14"/>
      <c r="MGR3" s="14"/>
      <c r="MGS3" s="14"/>
      <c r="MGT3" s="14"/>
      <c r="MGU3" s="14"/>
      <c r="MGV3" s="14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4"/>
      <c r="MHK3" s="14"/>
      <c r="MHL3" s="14"/>
      <c r="MHM3" s="14"/>
      <c r="MHN3" s="14"/>
      <c r="MHO3" s="14"/>
      <c r="MHP3" s="14"/>
      <c r="MHQ3" s="14"/>
      <c r="MHR3" s="14"/>
      <c r="MHS3" s="14"/>
      <c r="MHT3" s="14"/>
      <c r="MHU3" s="14"/>
      <c r="MHV3" s="14"/>
      <c r="MHW3" s="14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4"/>
      <c r="MIL3" s="14"/>
      <c r="MIM3" s="14"/>
      <c r="MIN3" s="14"/>
      <c r="MIO3" s="14"/>
      <c r="MIP3" s="14"/>
      <c r="MIQ3" s="14"/>
      <c r="MIR3" s="14"/>
      <c r="MIS3" s="14"/>
      <c r="MIT3" s="14"/>
      <c r="MIU3" s="14"/>
      <c r="MIV3" s="14"/>
      <c r="MIW3" s="14"/>
      <c r="MIX3" s="14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4"/>
      <c r="MJM3" s="14"/>
      <c r="MJN3" s="14"/>
      <c r="MJO3" s="14"/>
      <c r="MJP3" s="14"/>
      <c r="MJQ3" s="14"/>
      <c r="MJR3" s="14"/>
      <c r="MJS3" s="14"/>
      <c r="MJT3" s="14"/>
      <c r="MJU3" s="14"/>
      <c r="MJV3" s="14"/>
      <c r="MJW3" s="14"/>
      <c r="MJX3" s="14"/>
      <c r="MJY3" s="14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4"/>
      <c r="MKN3" s="14"/>
      <c r="MKO3" s="14"/>
      <c r="MKP3" s="14"/>
      <c r="MKQ3" s="14"/>
      <c r="MKR3" s="14"/>
      <c r="MKS3" s="14"/>
      <c r="MKT3" s="14"/>
      <c r="MKU3" s="14"/>
      <c r="MKV3" s="14"/>
      <c r="MKW3" s="14"/>
      <c r="MKX3" s="14"/>
      <c r="MKY3" s="14"/>
      <c r="MKZ3" s="14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4"/>
      <c r="MLO3" s="14"/>
      <c r="MLP3" s="14"/>
      <c r="MLQ3" s="14"/>
      <c r="MLR3" s="14"/>
      <c r="MLS3" s="14"/>
      <c r="MLT3" s="14"/>
      <c r="MLU3" s="14"/>
      <c r="MLV3" s="14"/>
      <c r="MLW3" s="14"/>
      <c r="MLX3" s="14"/>
      <c r="MLY3" s="14"/>
      <c r="MLZ3" s="14"/>
      <c r="MMA3" s="14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4"/>
      <c r="MMP3" s="14"/>
      <c r="MMQ3" s="14"/>
      <c r="MMR3" s="14"/>
      <c r="MMS3" s="14"/>
      <c r="MMT3" s="14"/>
      <c r="MMU3" s="14"/>
      <c r="MMV3" s="14"/>
      <c r="MMW3" s="14"/>
      <c r="MMX3" s="14"/>
      <c r="MMY3" s="14"/>
      <c r="MMZ3" s="14"/>
      <c r="MNA3" s="14"/>
      <c r="MNB3" s="14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4"/>
      <c r="MNQ3" s="14"/>
      <c r="MNR3" s="14"/>
      <c r="MNS3" s="14"/>
      <c r="MNT3" s="14"/>
      <c r="MNU3" s="14"/>
      <c r="MNV3" s="14"/>
      <c r="MNW3" s="14"/>
      <c r="MNX3" s="14"/>
      <c r="MNY3" s="14"/>
      <c r="MNZ3" s="14"/>
      <c r="MOA3" s="14"/>
      <c r="MOB3" s="14"/>
      <c r="MOC3" s="14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4"/>
      <c r="MOR3" s="14"/>
      <c r="MOS3" s="14"/>
      <c r="MOT3" s="14"/>
      <c r="MOU3" s="14"/>
      <c r="MOV3" s="14"/>
      <c r="MOW3" s="14"/>
      <c r="MOX3" s="14"/>
      <c r="MOY3" s="14"/>
      <c r="MOZ3" s="14"/>
      <c r="MPA3" s="14"/>
      <c r="MPB3" s="14"/>
      <c r="MPC3" s="14"/>
      <c r="MPD3" s="14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4"/>
      <c r="MPS3" s="14"/>
      <c r="MPT3" s="14"/>
      <c r="MPU3" s="14"/>
      <c r="MPV3" s="14"/>
      <c r="MPW3" s="14"/>
      <c r="MPX3" s="14"/>
      <c r="MPY3" s="14"/>
      <c r="MPZ3" s="14"/>
      <c r="MQA3" s="14"/>
      <c r="MQB3" s="14"/>
      <c r="MQC3" s="14"/>
      <c r="MQD3" s="14"/>
      <c r="MQE3" s="14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4"/>
      <c r="MQT3" s="14"/>
      <c r="MQU3" s="14"/>
      <c r="MQV3" s="14"/>
      <c r="MQW3" s="14"/>
      <c r="MQX3" s="14"/>
      <c r="MQY3" s="14"/>
      <c r="MQZ3" s="14"/>
      <c r="MRA3" s="14"/>
      <c r="MRB3" s="14"/>
      <c r="MRC3" s="14"/>
      <c r="MRD3" s="14"/>
      <c r="MRE3" s="14"/>
      <c r="MRF3" s="14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4"/>
      <c r="MRU3" s="14"/>
      <c r="MRV3" s="14"/>
      <c r="MRW3" s="14"/>
      <c r="MRX3" s="14"/>
      <c r="MRY3" s="14"/>
      <c r="MRZ3" s="14"/>
      <c r="MSA3" s="14"/>
      <c r="MSB3" s="14"/>
      <c r="MSC3" s="14"/>
      <c r="MSD3" s="14"/>
      <c r="MSE3" s="14"/>
      <c r="MSF3" s="14"/>
      <c r="MSG3" s="14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4"/>
      <c r="MSV3" s="14"/>
      <c r="MSW3" s="14"/>
      <c r="MSX3" s="14"/>
      <c r="MSY3" s="14"/>
      <c r="MSZ3" s="14"/>
      <c r="MTA3" s="14"/>
      <c r="MTB3" s="14"/>
      <c r="MTC3" s="14"/>
      <c r="MTD3" s="14"/>
      <c r="MTE3" s="14"/>
      <c r="MTF3" s="14"/>
      <c r="MTG3" s="14"/>
      <c r="MTH3" s="14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4"/>
      <c r="MTW3" s="14"/>
      <c r="MTX3" s="14"/>
      <c r="MTY3" s="14"/>
      <c r="MTZ3" s="14"/>
      <c r="MUA3" s="14"/>
      <c r="MUB3" s="14"/>
      <c r="MUC3" s="14"/>
      <c r="MUD3" s="14"/>
      <c r="MUE3" s="14"/>
      <c r="MUF3" s="14"/>
      <c r="MUG3" s="14"/>
      <c r="MUH3" s="14"/>
      <c r="MUI3" s="14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4"/>
      <c r="MUX3" s="14"/>
      <c r="MUY3" s="14"/>
      <c r="MUZ3" s="14"/>
      <c r="MVA3" s="14"/>
      <c r="MVB3" s="14"/>
      <c r="MVC3" s="14"/>
      <c r="MVD3" s="14"/>
      <c r="MVE3" s="14"/>
      <c r="MVF3" s="14"/>
      <c r="MVG3" s="14"/>
      <c r="MVH3" s="14"/>
      <c r="MVI3" s="14"/>
      <c r="MVJ3" s="14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4"/>
      <c r="MVY3" s="14"/>
      <c r="MVZ3" s="14"/>
      <c r="MWA3" s="14"/>
      <c r="MWB3" s="14"/>
      <c r="MWC3" s="14"/>
      <c r="MWD3" s="14"/>
      <c r="MWE3" s="14"/>
      <c r="MWF3" s="14"/>
      <c r="MWG3" s="14"/>
      <c r="MWH3" s="14"/>
      <c r="MWI3" s="14"/>
      <c r="MWJ3" s="14"/>
      <c r="MWK3" s="14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4"/>
      <c r="MWZ3" s="14"/>
      <c r="MXA3" s="14"/>
      <c r="MXB3" s="14"/>
      <c r="MXC3" s="14"/>
      <c r="MXD3" s="14"/>
      <c r="MXE3" s="14"/>
      <c r="MXF3" s="14"/>
      <c r="MXG3" s="14"/>
      <c r="MXH3" s="14"/>
      <c r="MXI3" s="14"/>
      <c r="MXJ3" s="14"/>
      <c r="MXK3" s="14"/>
      <c r="MXL3" s="14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4"/>
      <c r="MYA3" s="14"/>
      <c r="MYB3" s="14"/>
      <c r="MYC3" s="14"/>
      <c r="MYD3" s="14"/>
      <c r="MYE3" s="14"/>
      <c r="MYF3" s="14"/>
      <c r="MYG3" s="14"/>
      <c r="MYH3" s="14"/>
      <c r="MYI3" s="14"/>
      <c r="MYJ3" s="14"/>
      <c r="MYK3" s="14"/>
      <c r="MYL3" s="14"/>
      <c r="MYM3" s="14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4"/>
      <c r="MZB3" s="14"/>
      <c r="MZC3" s="14"/>
      <c r="MZD3" s="14"/>
      <c r="MZE3" s="14"/>
      <c r="MZF3" s="14"/>
      <c r="MZG3" s="14"/>
      <c r="MZH3" s="14"/>
      <c r="MZI3" s="14"/>
      <c r="MZJ3" s="14"/>
      <c r="MZK3" s="14"/>
      <c r="MZL3" s="14"/>
      <c r="MZM3" s="14"/>
      <c r="MZN3" s="14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4"/>
      <c r="NAC3" s="14"/>
      <c r="NAD3" s="14"/>
      <c r="NAE3" s="14"/>
      <c r="NAF3" s="14"/>
      <c r="NAG3" s="14"/>
      <c r="NAH3" s="14"/>
      <c r="NAI3" s="14"/>
      <c r="NAJ3" s="14"/>
      <c r="NAK3" s="14"/>
      <c r="NAL3" s="14"/>
      <c r="NAM3" s="14"/>
      <c r="NAN3" s="14"/>
      <c r="NAO3" s="14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4"/>
      <c r="NBD3" s="14"/>
      <c r="NBE3" s="14"/>
      <c r="NBF3" s="14"/>
      <c r="NBG3" s="14"/>
      <c r="NBH3" s="14"/>
      <c r="NBI3" s="14"/>
      <c r="NBJ3" s="14"/>
      <c r="NBK3" s="14"/>
      <c r="NBL3" s="14"/>
      <c r="NBM3" s="14"/>
      <c r="NBN3" s="14"/>
      <c r="NBO3" s="14"/>
      <c r="NBP3" s="14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4"/>
      <c r="NCE3" s="14"/>
      <c r="NCF3" s="14"/>
      <c r="NCG3" s="14"/>
      <c r="NCH3" s="14"/>
      <c r="NCI3" s="14"/>
      <c r="NCJ3" s="14"/>
      <c r="NCK3" s="14"/>
      <c r="NCL3" s="14"/>
      <c r="NCM3" s="14"/>
      <c r="NCN3" s="14"/>
      <c r="NCO3" s="14"/>
      <c r="NCP3" s="14"/>
      <c r="NCQ3" s="14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4"/>
      <c r="NDF3" s="14"/>
      <c r="NDG3" s="14"/>
      <c r="NDH3" s="14"/>
      <c r="NDI3" s="14"/>
      <c r="NDJ3" s="14"/>
      <c r="NDK3" s="14"/>
      <c r="NDL3" s="14"/>
      <c r="NDM3" s="14"/>
      <c r="NDN3" s="14"/>
      <c r="NDO3" s="14"/>
      <c r="NDP3" s="14"/>
      <c r="NDQ3" s="14"/>
      <c r="NDR3" s="14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4"/>
      <c r="NEG3" s="14"/>
      <c r="NEH3" s="14"/>
      <c r="NEI3" s="14"/>
      <c r="NEJ3" s="14"/>
      <c r="NEK3" s="14"/>
      <c r="NEL3" s="14"/>
      <c r="NEM3" s="14"/>
      <c r="NEN3" s="14"/>
      <c r="NEO3" s="14"/>
      <c r="NEP3" s="14"/>
      <c r="NEQ3" s="14"/>
      <c r="NER3" s="14"/>
      <c r="NES3" s="14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4"/>
      <c r="NFH3" s="14"/>
      <c r="NFI3" s="14"/>
      <c r="NFJ3" s="14"/>
      <c r="NFK3" s="14"/>
      <c r="NFL3" s="14"/>
      <c r="NFM3" s="14"/>
      <c r="NFN3" s="14"/>
      <c r="NFO3" s="14"/>
      <c r="NFP3" s="14"/>
      <c r="NFQ3" s="14"/>
      <c r="NFR3" s="14"/>
      <c r="NFS3" s="14"/>
      <c r="NFT3" s="14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4"/>
      <c r="NGI3" s="14"/>
      <c r="NGJ3" s="14"/>
      <c r="NGK3" s="14"/>
      <c r="NGL3" s="14"/>
      <c r="NGM3" s="14"/>
      <c r="NGN3" s="14"/>
      <c r="NGO3" s="14"/>
      <c r="NGP3" s="14"/>
      <c r="NGQ3" s="14"/>
      <c r="NGR3" s="14"/>
      <c r="NGS3" s="14"/>
      <c r="NGT3" s="14"/>
      <c r="NGU3" s="14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4"/>
      <c r="NHJ3" s="14"/>
      <c r="NHK3" s="14"/>
      <c r="NHL3" s="14"/>
      <c r="NHM3" s="14"/>
      <c r="NHN3" s="14"/>
      <c r="NHO3" s="14"/>
      <c r="NHP3" s="14"/>
      <c r="NHQ3" s="14"/>
      <c r="NHR3" s="14"/>
      <c r="NHS3" s="14"/>
      <c r="NHT3" s="14"/>
      <c r="NHU3" s="14"/>
      <c r="NHV3" s="14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4"/>
      <c r="NIK3" s="14"/>
      <c r="NIL3" s="14"/>
      <c r="NIM3" s="14"/>
      <c r="NIN3" s="14"/>
      <c r="NIO3" s="14"/>
      <c r="NIP3" s="14"/>
      <c r="NIQ3" s="14"/>
      <c r="NIR3" s="14"/>
      <c r="NIS3" s="14"/>
      <c r="NIT3" s="14"/>
      <c r="NIU3" s="14"/>
      <c r="NIV3" s="14"/>
      <c r="NIW3" s="14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4"/>
      <c r="NJL3" s="14"/>
      <c r="NJM3" s="14"/>
      <c r="NJN3" s="14"/>
      <c r="NJO3" s="14"/>
      <c r="NJP3" s="14"/>
      <c r="NJQ3" s="14"/>
      <c r="NJR3" s="14"/>
      <c r="NJS3" s="14"/>
      <c r="NJT3" s="14"/>
      <c r="NJU3" s="14"/>
      <c r="NJV3" s="14"/>
      <c r="NJW3" s="14"/>
      <c r="NJX3" s="14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4"/>
      <c r="NKM3" s="14"/>
      <c r="NKN3" s="14"/>
      <c r="NKO3" s="14"/>
      <c r="NKP3" s="14"/>
      <c r="NKQ3" s="14"/>
      <c r="NKR3" s="14"/>
      <c r="NKS3" s="14"/>
      <c r="NKT3" s="14"/>
      <c r="NKU3" s="14"/>
      <c r="NKV3" s="14"/>
      <c r="NKW3" s="14"/>
      <c r="NKX3" s="14"/>
      <c r="NKY3" s="14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4"/>
      <c r="NLN3" s="14"/>
      <c r="NLO3" s="14"/>
      <c r="NLP3" s="14"/>
      <c r="NLQ3" s="14"/>
      <c r="NLR3" s="14"/>
      <c r="NLS3" s="14"/>
      <c r="NLT3" s="14"/>
      <c r="NLU3" s="14"/>
      <c r="NLV3" s="14"/>
      <c r="NLW3" s="14"/>
      <c r="NLX3" s="14"/>
      <c r="NLY3" s="14"/>
      <c r="NLZ3" s="14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4"/>
      <c r="NMO3" s="14"/>
      <c r="NMP3" s="14"/>
      <c r="NMQ3" s="14"/>
      <c r="NMR3" s="14"/>
      <c r="NMS3" s="14"/>
      <c r="NMT3" s="14"/>
      <c r="NMU3" s="14"/>
      <c r="NMV3" s="14"/>
      <c r="NMW3" s="14"/>
      <c r="NMX3" s="14"/>
      <c r="NMY3" s="14"/>
      <c r="NMZ3" s="14"/>
      <c r="NNA3" s="14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4"/>
      <c r="NNP3" s="14"/>
      <c r="NNQ3" s="14"/>
      <c r="NNR3" s="14"/>
      <c r="NNS3" s="14"/>
      <c r="NNT3" s="14"/>
      <c r="NNU3" s="14"/>
      <c r="NNV3" s="14"/>
      <c r="NNW3" s="14"/>
      <c r="NNX3" s="14"/>
      <c r="NNY3" s="14"/>
      <c r="NNZ3" s="14"/>
      <c r="NOA3" s="14"/>
      <c r="NOB3" s="14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4"/>
      <c r="NOQ3" s="14"/>
      <c r="NOR3" s="14"/>
      <c r="NOS3" s="14"/>
      <c r="NOT3" s="14"/>
      <c r="NOU3" s="14"/>
      <c r="NOV3" s="14"/>
      <c r="NOW3" s="14"/>
      <c r="NOX3" s="14"/>
      <c r="NOY3" s="14"/>
      <c r="NOZ3" s="14"/>
      <c r="NPA3" s="14"/>
      <c r="NPB3" s="14"/>
      <c r="NPC3" s="14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4"/>
      <c r="NPR3" s="14"/>
      <c r="NPS3" s="14"/>
      <c r="NPT3" s="14"/>
      <c r="NPU3" s="14"/>
      <c r="NPV3" s="14"/>
      <c r="NPW3" s="14"/>
      <c r="NPX3" s="14"/>
      <c r="NPY3" s="14"/>
      <c r="NPZ3" s="14"/>
      <c r="NQA3" s="14"/>
      <c r="NQB3" s="14"/>
      <c r="NQC3" s="14"/>
      <c r="NQD3" s="14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4"/>
      <c r="NQS3" s="14"/>
      <c r="NQT3" s="14"/>
      <c r="NQU3" s="14"/>
      <c r="NQV3" s="14"/>
      <c r="NQW3" s="14"/>
      <c r="NQX3" s="14"/>
      <c r="NQY3" s="14"/>
      <c r="NQZ3" s="14"/>
      <c r="NRA3" s="14"/>
      <c r="NRB3" s="14"/>
      <c r="NRC3" s="14"/>
      <c r="NRD3" s="14"/>
      <c r="NRE3" s="14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4"/>
      <c r="NRT3" s="14"/>
      <c r="NRU3" s="14"/>
      <c r="NRV3" s="14"/>
      <c r="NRW3" s="14"/>
      <c r="NRX3" s="14"/>
      <c r="NRY3" s="14"/>
      <c r="NRZ3" s="14"/>
      <c r="NSA3" s="14"/>
      <c r="NSB3" s="14"/>
      <c r="NSC3" s="14"/>
      <c r="NSD3" s="14"/>
      <c r="NSE3" s="14"/>
      <c r="NSF3" s="14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4"/>
      <c r="NSU3" s="14"/>
      <c r="NSV3" s="14"/>
      <c r="NSW3" s="14"/>
      <c r="NSX3" s="14"/>
      <c r="NSY3" s="14"/>
      <c r="NSZ3" s="14"/>
      <c r="NTA3" s="14"/>
      <c r="NTB3" s="14"/>
      <c r="NTC3" s="14"/>
      <c r="NTD3" s="14"/>
      <c r="NTE3" s="14"/>
      <c r="NTF3" s="14"/>
      <c r="NTG3" s="14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4"/>
      <c r="NTV3" s="14"/>
      <c r="NTW3" s="14"/>
      <c r="NTX3" s="14"/>
      <c r="NTY3" s="14"/>
      <c r="NTZ3" s="14"/>
      <c r="NUA3" s="14"/>
      <c r="NUB3" s="14"/>
      <c r="NUC3" s="14"/>
      <c r="NUD3" s="14"/>
      <c r="NUE3" s="14"/>
      <c r="NUF3" s="14"/>
      <c r="NUG3" s="14"/>
      <c r="NUH3" s="14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4"/>
      <c r="NUW3" s="14"/>
      <c r="NUX3" s="14"/>
      <c r="NUY3" s="14"/>
      <c r="NUZ3" s="14"/>
      <c r="NVA3" s="14"/>
      <c r="NVB3" s="14"/>
      <c r="NVC3" s="14"/>
      <c r="NVD3" s="14"/>
      <c r="NVE3" s="14"/>
      <c r="NVF3" s="14"/>
      <c r="NVG3" s="14"/>
      <c r="NVH3" s="14"/>
      <c r="NVI3" s="14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4"/>
      <c r="NVX3" s="14"/>
      <c r="NVY3" s="14"/>
      <c r="NVZ3" s="14"/>
      <c r="NWA3" s="14"/>
      <c r="NWB3" s="14"/>
      <c r="NWC3" s="14"/>
      <c r="NWD3" s="14"/>
      <c r="NWE3" s="14"/>
      <c r="NWF3" s="14"/>
      <c r="NWG3" s="14"/>
      <c r="NWH3" s="14"/>
      <c r="NWI3" s="14"/>
      <c r="NWJ3" s="14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4"/>
      <c r="NWY3" s="14"/>
      <c r="NWZ3" s="14"/>
      <c r="NXA3" s="14"/>
      <c r="NXB3" s="14"/>
      <c r="NXC3" s="14"/>
      <c r="NXD3" s="14"/>
      <c r="NXE3" s="14"/>
      <c r="NXF3" s="14"/>
      <c r="NXG3" s="14"/>
      <c r="NXH3" s="14"/>
      <c r="NXI3" s="14"/>
      <c r="NXJ3" s="14"/>
      <c r="NXK3" s="14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4"/>
      <c r="NXZ3" s="14"/>
      <c r="NYA3" s="14"/>
      <c r="NYB3" s="14"/>
      <c r="NYC3" s="14"/>
      <c r="NYD3" s="14"/>
      <c r="NYE3" s="14"/>
      <c r="NYF3" s="14"/>
      <c r="NYG3" s="14"/>
      <c r="NYH3" s="14"/>
      <c r="NYI3" s="14"/>
      <c r="NYJ3" s="14"/>
      <c r="NYK3" s="14"/>
      <c r="NYL3" s="14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4"/>
      <c r="NZA3" s="14"/>
      <c r="NZB3" s="14"/>
      <c r="NZC3" s="14"/>
      <c r="NZD3" s="14"/>
      <c r="NZE3" s="14"/>
      <c r="NZF3" s="14"/>
      <c r="NZG3" s="14"/>
      <c r="NZH3" s="14"/>
      <c r="NZI3" s="14"/>
      <c r="NZJ3" s="14"/>
      <c r="NZK3" s="14"/>
      <c r="NZL3" s="14"/>
      <c r="NZM3" s="14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4"/>
      <c r="OAB3" s="14"/>
      <c r="OAC3" s="14"/>
      <c r="OAD3" s="14"/>
      <c r="OAE3" s="14"/>
      <c r="OAF3" s="14"/>
      <c r="OAG3" s="14"/>
      <c r="OAH3" s="14"/>
      <c r="OAI3" s="14"/>
      <c r="OAJ3" s="14"/>
      <c r="OAK3" s="14"/>
      <c r="OAL3" s="14"/>
      <c r="OAM3" s="14"/>
      <c r="OAN3" s="14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4"/>
      <c r="OBC3" s="14"/>
      <c r="OBD3" s="14"/>
      <c r="OBE3" s="14"/>
      <c r="OBF3" s="14"/>
      <c r="OBG3" s="14"/>
      <c r="OBH3" s="14"/>
      <c r="OBI3" s="14"/>
      <c r="OBJ3" s="14"/>
      <c r="OBK3" s="14"/>
      <c r="OBL3" s="14"/>
      <c r="OBM3" s="14"/>
      <c r="OBN3" s="14"/>
      <c r="OBO3" s="14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4"/>
      <c r="OCD3" s="14"/>
      <c r="OCE3" s="14"/>
      <c r="OCF3" s="14"/>
      <c r="OCG3" s="14"/>
      <c r="OCH3" s="14"/>
      <c r="OCI3" s="14"/>
      <c r="OCJ3" s="14"/>
      <c r="OCK3" s="14"/>
      <c r="OCL3" s="14"/>
      <c r="OCM3" s="14"/>
      <c r="OCN3" s="14"/>
      <c r="OCO3" s="14"/>
      <c r="OCP3" s="14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4"/>
      <c r="ODE3" s="14"/>
      <c r="ODF3" s="14"/>
      <c r="ODG3" s="14"/>
      <c r="ODH3" s="14"/>
      <c r="ODI3" s="14"/>
      <c r="ODJ3" s="14"/>
      <c r="ODK3" s="14"/>
      <c r="ODL3" s="14"/>
      <c r="ODM3" s="14"/>
      <c r="ODN3" s="14"/>
      <c r="ODO3" s="14"/>
      <c r="ODP3" s="14"/>
      <c r="ODQ3" s="14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4"/>
      <c r="OEF3" s="14"/>
      <c r="OEG3" s="14"/>
      <c r="OEH3" s="14"/>
      <c r="OEI3" s="14"/>
      <c r="OEJ3" s="14"/>
      <c r="OEK3" s="14"/>
      <c r="OEL3" s="14"/>
      <c r="OEM3" s="14"/>
      <c r="OEN3" s="14"/>
      <c r="OEO3" s="14"/>
      <c r="OEP3" s="14"/>
      <c r="OEQ3" s="14"/>
      <c r="OER3" s="14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4"/>
      <c r="OFG3" s="14"/>
      <c r="OFH3" s="14"/>
      <c r="OFI3" s="14"/>
      <c r="OFJ3" s="14"/>
      <c r="OFK3" s="14"/>
      <c r="OFL3" s="14"/>
      <c r="OFM3" s="14"/>
      <c r="OFN3" s="14"/>
      <c r="OFO3" s="14"/>
      <c r="OFP3" s="14"/>
      <c r="OFQ3" s="14"/>
      <c r="OFR3" s="14"/>
      <c r="OFS3" s="14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4"/>
      <c r="OGH3" s="14"/>
      <c r="OGI3" s="14"/>
      <c r="OGJ3" s="14"/>
      <c r="OGK3" s="14"/>
      <c r="OGL3" s="14"/>
      <c r="OGM3" s="14"/>
      <c r="OGN3" s="14"/>
      <c r="OGO3" s="14"/>
      <c r="OGP3" s="14"/>
      <c r="OGQ3" s="14"/>
      <c r="OGR3" s="14"/>
      <c r="OGS3" s="14"/>
      <c r="OGT3" s="14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4"/>
      <c r="OHI3" s="14"/>
      <c r="OHJ3" s="14"/>
      <c r="OHK3" s="14"/>
      <c r="OHL3" s="14"/>
      <c r="OHM3" s="14"/>
      <c r="OHN3" s="14"/>
      <c r="OHO3" s="14"/>
      <c r="OHP3" s="14"/>
      <c r="OHQ3" s="14"/>
      <c r="OHR3" s="14"/>
      <c r="OHS3" s="14"/>
      <c r="OHT3" s="14"/>
      <c r="OHU3" s="14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4"/>
      <c r="OIJ3" s="14"/>
      <c r="OIK3" s="14"/>
      <c r="OIL3" s="14"/>
      <c r="OIM3" s="14"/>
      <c r="OIN3" s="14"/>
      <c r="OIO3" s="14"/>
      <c r="OIP3" s="14"/>
      <c r="OIQ3" s="14"/>
      <c r="OIR3" s="14"/>
      <c r="OIS3" s="14"/>
      <c r="OIT3" s="14"/>
      <c r="OIU3" s="14"/>
      <c r="OIV3" s="14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4"/>
      <c r="OJK3" s="14"/>
      <c r="OJL3" s="14"/>
      <c r="OJM3" s="14"/>
      <c r="OJN3" s="14"/>
      <c r="OJO3" s="14"/>
      <c r="OJP3" s="14"/>
      <c r="OJQ3" s="14"/>
      <c r="OJR3" s="14"/>
      <c r="OJS3" s="14"/>
      <c r="OJT3" s="14"/>
      <c r="OJU3" s="14"/>
      <c r="OJV3" s="14"/>
      <c r="OJW3" s="14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4"/>
      <c r="OKL3" s="14"/>
      <c r="OKM3" s="14"/>
      <c r="OKN3" s="14"/>
      <c r="OKO3" s="14"/>
      <c r="OKP3" s="14"/>
      <c r="OKQ3" s="14"/>
      <c r="OKR3" s="14"/>
      <c r="OKS3" s="14"/>
      <c r="OKT3" s="14"/>
      <c r="OKU3" s="14"/>
      <c r="OKV3" s="14"/>
      <c r="OKW3" s="14"/>
      <c r="OKX3" s="14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4"/>
      <c r="OLM3" s="14"/>
      <c r="OLN3" s="14"/>
      <c r="OLO3" s="14"/>
      <c r="OLP3" s="14"/>
      <c r="OLQ3" s="14"/>
      <c r="OLR3" s="14"/>
      <c r="OLS3" s="14"/>
      <c r="OLT3" s="14"/>
      <c r="OLU3" s="14"/>
      <c r="OLV3" s="14"/>
      <c r="OLW3" s="14"/>
      <c r="OLX3" s="14"/>
      <c r="OLY3" s="14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4"/>
      <c r="OMN3" s="14"/>
      <c r="OMO3" s="14"/>
      <c r="OMP3" s="14"/>
      <c r="OMQ3" s="14"/>
      <c r="OMR3" s="14"/>
      <c r="OMS3" s="14"/>
      <c r="OMT3" s="14"/>
      <c r="OMU3" s="14"/>
      <c r="OMV3" s="14"/>
      <c r="OMW3" s="14"/>
      <c r="OMX3" s="14"/>
      <c r="OMY3" s="14"/>
      <c r="OMZ3" s="14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4"/>
      <c r="ONO3" s="14"/>
      <c r="ONP3" s="14"/>
      <c r="ONQ3" s="14"/>
      <c r="ONR3" s="14"/>
      <c r="ONS3" s="14"/>
      <c r="ONT3" s="14"/>
      <c r="ONU3" s="14"/>
      <c r="ONV3" s="14"/>
      <c r="ONW3" s="14"/>
      <c r="ONX3" s="14"/>
      <c r="ONY3" s="14"/>
      <c r="ONZ3" s="14"/>
      <c r="OOA3" s="14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4"/>
      <c r="OOP3" s="14"/>
      <c r="OOQ3" s="14"/>
      <c r="OOR3" s="14"/>
      <c r="OOS3" s="14"/>
      <c r="OOT3" s="14"/>
      <c r="OOU3" s="14"/>
      <c r="OOV3" s="14"/>
      <c r="OOW3" s="14"/>
      <c r="OOX3" s="14"/>
      <c r="OOY3" s="14"/>
      <c r="OOZ3" s="14"/>
      <c r="OPA3" s="14"/>
      <c r="OPB3" s="14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4"/>
      <c r="OPQ3" s="14"/>
      <c r="OPR3" s="14"/>
      <c r="OPS3" s="14"/>
      <c r="OPT3" s="14"/>
      <c r="OPU3" s="14"/>
      <c r="OPV3" s="14"/>
      <c r="OPW3" s="14"/>
      <c r="OPX3" s="14"/>
      <c r="OPY3" s="14"/>
      <c r="OPZ3" s="14"/>
      <c r="OQA3" s="14"/>
      <c r="OQB3" s="14"/>
      <c r="OQC3" s="14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4"/>
      <c r="OQR3" s="14"/>
      <c r="OQS3" s="14"/>
      <c r="OQT3" s="14"/>
      <c r="OQU3" s="14"/>
      <c r="OQV3" s="14"/>
      <c r="OQW3" s="14"/>
      <c r="OQX3" s="14"/>
      <c r="OQY3" s="14"/>
      <c r="OQZ3" s="14"/>
      <c r="ORA3" s="14"/>
      <c r="ORB3" s="14"/>
      <c r="ORC3" s="14"/>
      <c r="ORD3" s="14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4"/>
      <c r="ORS3" s="14"/>
      <c r="ORT3" s="14"/>
      <c r="ORU3" s="14"/>
      <c r="ORV3" s="14"/>
      <c r="ORW3" s="14"/>
      <c r="ORX3" s="14"/>
      <c r="ORY3" s="14"/>
      <c r="ORZ3" s="14"/>
      <c r="OSA3" s="14"/>
      <c r="OSB3" s="14"/>
      <c r="OSC3" s="14"/>
      <c r="OSD3" s="14"/>
      <c r="OSE3" s="14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4"/>
      <c r="OST3" s="14"/>
      <c r="OSU3" s="14"/>
      <c r="OSV3" s="14"/>
      <c r="OSW3" s="14"/>
      <c r="OSX3" s="14"/>
      <c r="OSY3" s="14"/>
      <c r="OSZ3" s="14"/>
      <c r="OTA3" s="14"/>
      <c r="OTB3" s="14"/>
      <c r="OTC3" s="14"/>
      <c r="OTD3" s="14"/>
      <c r="OTE3" s="14"/>
      <c r="OTF3" s="14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4"/>
      <c r="OTU3" s="14"/>
      <c r="OTV3" s="14"/>
      <c r="OTW3" s="14"/>
      <c r="OTX3" s="14"/>
      <c r="OTY3" s="14"/>
      <c r="OTZ3" s="14"/>
      <c r="OUA3" s="14"/>
      <c r="OUB3" s="14"/>
      <c r="OUC3" s="14"/>
      <c r="OUD3" s="14"/>
      <c r="OUE3" s="14"/>
      <c r="OUF3" s="14"/>
      <c r="OUG3" s="14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4"/>
      <c r="OUV3" s="14"/>
      <c r="OUW3" s="14"/>
      <c r="OUX3" s="14"/>
      <c r="OUY3" s="14"/>
      <c r="OUZ3" s="14"/>
      <c r="OVA3" s="14"/>
      <c r="OVB3" s="14"/>
      <c r="OVC3" s="14"/>
      <c r="OVD3" s="14"/>
      <c r="OVE3" s="14"/>
      <c r="OVF3" s="14"/>
      <c r="OVG3" s="14"/>
      <c r="OVH3" s="14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4"/>
      <c r="OVW3" s="14"/>
      <c r="OVX3" s="14"/>
      <c r="OVY3" s="14"/>
      <c r="OVZ3" s="14"/>
      <c r="OWA3" s="14"/>
      <c r="OWB3" s="14"/>
      <c r="OWC3" s="14"/>
      <c r="OWD3" s="14"/>
      <c r="OWE3" s="14"/>
      <c r="OWF3" s="14"/>
      <c r="OWG3" s="14"/>
      <c r="OWH3" s="14"/>
      <c r="OWI3" s="14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4"/>
      <c r="OWX3" s="14"/>
      <c r="OWY3" s="14"/>
      <c r="OWZ3" s="14"/>
      <c r="OXA3" s="14"/>
      <c r="OXB3" s="14"/>
      <c r="OXC3" s="14"/>
      <c r="OXD3" s="14"/>
      <c r="OXE3" s="14"/>
      <c r="OXF3" s="14"/>
      <c r="OXG3" s="14"/>
      <c r="OXH3" s="14"/>
      <c r="OXI3" s="14"/>
      <c r="OXJ3" s="14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4"/>
      <c r="OXY3" s="14"/>
      <c r="OXZ3" s="14"/>
      <c r="OYA3" s="14"/>
      <c r="OYB3" s="14"/>
      <c r="OYC3" s="14"/>
      <c r="OYD3" s="14"/>
      <c r="OYE3" s="14"/>
      <c r="OYF3" s="14"/>
      <c r="OYG3" s="14"/>
      <c r="OYH3" s="14"/>
      <c r="OYI3" s="14"/>
      <c r="OYJ3" s="14"/>
      <c r="OYK3" s="14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4"/>
      <c r="OYZ3" s="14"/>
      <c r="OZA3" s="14"/>
      <c r="OZB3" s="14"/>
      <c r="OZC3" s="14"/>
      <c r="OZD3" s="14"/>
      <c r="OZE3" s="14"/>
      <c r="OZF3" s="14"/>
      <c r="OZG3" s="14"/>
      <c r="OZH3" s="14"/>
      <c r="OZI3" s="14"/>
      <c r="OZJ3" s="14"/>
      <c r="OZK3" s="14"/>
      <c r="OZL3" s="14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4"/>
      <c r="PAA3" s="14"/>
      <c r="PAB3" s="14"/>
      <c r="PAC3" s="14"/>
      <c r="PAD3" s="14"/>
      <c r="PAE3" s="14"/>
      <c r="PAF3" s="14"/>
      <c r="PAG3" s="14"/>
      <c r="PAH3" s="14"/>
      <c r="PAI3" s="14"/>
      <c r="PAJ3" s="14"/>
      <c r="PAK3" s="14"/>
      <c r="PAL3" s="14"/>
      <c r="PAM3" s="14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4"/>
      <c r="PBB3" s="14"/>
      <c r="PBC3" s="14"/>
      <c r="PBD3" s="14"/>
      <c r="PBE3" s="14"/>
      <c r="PBF3" s="14"/>
      <c r="PBG3" s="14"/>
      <c r="PBH3" s="14"/>
      <c r="PBI3" s="14"/>
      <c r="PBJ3" s="14"/>
      <c r="PBK3" s="14"/>
      <c r="PBL3" s="14"/>
      <c r="PBM3" s="14"/>
      <c r="PBN3" s="14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4"/>
      <c r="PCC3" s="14"/>
      <c r="PCD3" s="14"/>
      <c r="PCE3" s="14"/>
      <c r="PCF3" s="14"/>
      <c r="PCG3" s="14"/>
      <c r="PCH3" s="14"/>
      <c r="PCI3" s="14"/>
      <c r="PCJ3" s="14"/>
      <c r="PCK3" s="14"/>
      <c r="PCL3" s="14"/>
      <c r="PCM3" s="14"/>
      <c r="PCN3" s="14"/>
      <c r="PCO3" s="14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4"/>
      <c r="PDD3" s="14"/>
      <c r="PDE3" s="14"/>
      <c r="PDF3" s="14"/>
      <c r="PDG3" s="14"/>
      <c r="PDH3" s="14"/>
      <c r="PDI3" s="14"/>
      <c r="PDJ3" s="14"/>
      <c r="PDK3" s="14"/>
      <c r="PDL3" s="14"/>
      <c r="PDM3" s="14"/>
      <c r="PDN3" s="14"/>
      <c r="PDO3" s="14"/>
      <c r="PDP3" s="14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4"/>
      <c r="PEE3" s="14"/>
      <c r="PEF3" s="14"/>
      <c r="PEG3" s="14"/>
      <c r="PEH3" s="14"/>
      <c r="PEI3" s="14"/>
      <c r="PEJ3" s="14"/>
      <c r="PEK3" s="14"/>
      <c r="PEL3" s="14"/>
      <c r="PEM3" s="14"/>
      <c r="PEN3" s="14"/>
      <c r="PEO3" s="14"/>
      <c r="PEP3" s="14"/>
      <c r="PEQ3" s="14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4"/>
      <c r="PFF3" s="14"/>
      <c r="PFG3" s="14"/>
      <c r="PFH3" s="14"/>
      <c r="PFI3" s="14"/>
      <c r="PFJ3" s="14"/>
      <c r="PFK3" s="14"/>
      <c r="PFL3" s="14"/>
      <c r="PFM3" s="14"/>
      <c r="PFN3" s="14"/>
      <c r="PFO3" s="14"/>
      <c r="PFP3" s="14"/>
      <c r="PFQ3" s="14"/>
      <c r="PFR3" s="14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4"/>
      <c r="PGG3" s="14"/>
      <c r="PGH3" s="14"/>
      <c r="PGI3" s="14"/>
      <c r="PGJ3" s="14"/>
      <c r="PGK3" s="14"/>
      <c r="PGL3" s="14"/>
      <c r="PGM3" s="14"/>
      <c r="PGN3" s="14"/>
      <c r="PGO3" s="14"/>
      <c r="PGP3" s="14"/>
      <c r="PGQ3" s="14"/>
      <c r="PGR3" s="14"/>
      <c r="PGS3" s="14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4"/>
      <c r="PHH3" s="14"/>
      <c r="PHI3" s="14"/>
      <c r="PHJ3" s="14"/>
      <c r="PHK3" s="14"/>
      <c r="PHL3" s="14"/>
      <c r="PHM3" s="14"/>
      <c r="PHN3" s="14"/>
      <c r="PHO3" s="14"/>
      <c r="PHP3" s="14"/>
      <c r="PHQ3" s="14"/>
      <c r="PHR3" s="14"/>
      <c r="PHS3" s="14"/>
      <c r="PHT3" s="14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4"/>
      <c r="PII3" s="14"/>
      <c r="PIJ3" s="14"/>
      <c r="PIK3" s="14"/>
      <c r="PIL3" s="14"/>
      <c r="PIM3" s="14"/>
      <c r="PIN3" s="14"/>
      <c r="PIO3" s="14"/>
      <c r="PIP3" s="14"/>
      <c r="PIQ3" s="14"/>
      <c r="PIR3" s="14"/>
      <c r="PIS3" s="14"/>
      <c r="PIT3" s="14"/>
      <c r="PIU3" s="14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4"/>
      <c r="PJJ3" s="14"/>
      <c r="PJK3" s="14"/>
      <c r="PJL3" s="14"/>
      <c r="PJM3" s="14"/>
      <c r="PJN3" s="14"/>
      <c r="PJO3" s="14"/>
      <c r="PJP3" s="14"/>
      <c r="PJQ3" s="14"/>
      <c r="PJR3" s="14"/>
      <c r="PJS3" s="14"/>
      <c r="PJT3" s="14"/>
      <c r="PJU3" s="14"/>
      <c r="PJV3" s="14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4"/>
      <c r="PKK3" s="14"/>
      <c r="PKL3" s="14"/>
      <c r="PKM3" s="14"/>
      <c r="PKN3" s="14"/>
      <c r="PKO3" s="14"/>
      <c r="PKP3" s="14"/>
      <c r="PKQ3" s="14"/>
      <c r="PKR3" s="14"/>
      <c r="PKS3" s="14"/>
      <c r="PKT3" s="14"/>
      <c r="PKU3" s="14"/>
      <c r="PKV3" s="14"/>
      <c r="PKW3" s="14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4"/>
      <c r="PLL3" s="14"/>
      <c r="PLM3" s="14"/>
      <c r="PLN3" s="14"/>
      <c r="PLO3" s="14"/>
      <c r="PLP3" s="14"/>
      <c r="PLQ3" s="14"/>
      <c r="PLR3" s="14"/>
      <c r="PLS3" s="14"/>
      <c r="PLT3" s="14"/>
      <c r="PLU3" s="14"/>
      <c r="PLV3" s="14"/>
      <c r="PLW3" s="14"/>
      <c r="PLX3" s="14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4"/>
      <c r="PMM3" s="14"/>
      <c r="PMN3" s="14"/>
      <c r="PMO3" s="14"/>
      <c r="PMP3" s="14"/>
      <c r="PMQ3" s="14"/>
      <c r="PMR3" s="14"/>
      <c r="PMS3" s="14"/>
      <c r="PMT3" s="14"/>
      <c r="PMU3" s="14"/>
      <c r="PMV3" s="14"/>
      <c r="PMW3" s="14"/>
      <c r="PMX3" s="14"/>
      <c r="PMY3" s="14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4"/>
      <c r="PNN3" s="14"/>
      <c r="PNO3" s="14"/>
      <c r="PNP3" s="14"/>
      <c r="PNQ3" s="14"/>
      <c r="PNR3" s="14"/>
      <c r="PNS3" s="14"/>
      <c r="PNT3" s="14"/>
      <c r="PNU3" s="14"/>
      <c r="PNV3" s="14"/>
      <c r="PNW3" s="14"/>
      <c r="PNX3" s="14"/>
      <c r="PNY3" s="14"/>
      <c r="PNZ3" s="14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4"/>
      <c r="POO3" s="14"/>
      <c r="POP3" s="14"/>
      <c r="POQ3" s="14"/>
      <c r="POR3" s="14"/>
      <c r="POS3" s="14"/>
      <c r="POT3" s="14"/>
      <c r="POU3" s="14"/>
      <c r="POV3" s="14"/>
      <c r="POW3" s="14"/>
      <c r="POX3" s="14"/>
      <c r="POY3" s="14"/>
      <c r="POZ3" s="14"/>
      <c r="PPA3" s="14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4"/>
      <c r="PPP3" s="14"/>
      <c r="PPQ3" s="14"/>
      <c r="PPR3" s="14"/>
      <c r="PPS3" s="14"/>
      <c r="PPT3" s="14"/>
      <c r="PPU3" s="14"/>
      <c r="PPV3" s="14"/>
      <c r="PPW3" s="14"/>
      <c r="PPX3" s="14"/>
      <c r="PPY3" s="14"/>
      <c r="PPZ3" s="14"/>
      <c r="PQA3" s="14"/>
      <c r="PQB3" s="14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4"/>
      <c r="PQQ3" s="14"/>
      <c r="PQR3" s="14"/>
      <c r="PQS3" s="14"/>
      <c r="PQT3" s="14"/>
      <c r="PQU3" s="14"/>
      <c r="PQV3" s="14"/>
      <c r="PQW3" s="14"/>
      <c r="PQX3" s="14"/>
      <c r="PQY3" s="14"/>
      <c r="PQZ3" s="14"/>
      <c r="PRA3" s="14"/>
      <c r="PRB3" s="14"/>
      <c r="PRC3" s="14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4"/>
      <c r="PRR3" s="14"/>
      <c r="PRS3" s="14"/>
      <c r="PRT3" s="14"/>
      <c r="PRU3" s="14"/>
      <c r="PRV3" s="14"/>
      <c r="PRW3" s="14"/>
      <c r="PRX3" s="14"/>
      <c r="PRY3" s="14"/>
      <c r="PRZ3" s="14"/>
      <c r="PSA3" s="14"/>
      <c r="PSB3" s="14"/>
      <c r="PSC3" s="14"/>
      <c r="PSD3" s="14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4"/>
      <c r="PSS3" s="14"/>
      <c r="PST3" s="14"/>
      <c r="PSU3" s="14"/>
      <c r="PSV3" s="14"/>
      <c r="PSW3" s="14"/>
      <c r="PSX3" s="14"/>
      <c r="PSY3" s="14"/>
      <c r="PSZ3" s="14"/>
      <c r="PTA3" s="14"/>
      <c r="PTB3" s="14"/>
      <c r="PTC3" s="14"/>
      <c r="PTD3" s="14"/>
      <c r="PTE3" s="14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4"/>
      <c r="PTT3" s="14"/>
      <c r="PTU3" s="14"/>
      <c r="PTV3" s="14"/>
      <c r="PTW3" s="14"/>
      <c r="PTX3" s="14"/>
      <c r="PTY3" s="14"/>
      <c r="PTZ3" s="14"/>
      <c r="PUA3" s="14"/>
      <c r="PUB3" s="14"/>
      <c r="PUC3" s="14"/>
      <c r="PUD3" s="14"/>
      <c r="PUE3" s="14"/>
      <c r="PUF3" s="14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4"/>
      <c r="PUU3" s="14"/>
      <c r="PUV3" s="14"/>
      <c r="PUW3" s="14"/>
      <c r="PUX3" s="14"/>
      <c r="PUY3" s="14"/>
      <c r="PUZ3" s="14"/>
      <c r="PVA3" s="14"/>
      <c r="PVB3" s="14"/>
      <c r="PVC3" s="14"/>
      <c r="PVD3" s="14"/>
      <c r="PVE3" s="14"/>
      <c r="PVF3" s="14"/>
      <c r="PVG3" s="14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4"/>
      <c r="PVV3" s="14"/>
      <c r="PVW3" s="14"/>
      <c r="PVX3" s="14"/>
      <c r="PVY3" s="14"/>
      <c r="PVZ3" s="14"/>
      <c r="PWA3" s="14"/>
      <c r="PWB3" s="14"/>
      <c r="PWC3" s="14"/>
      <c r="PWD3" s="14"/>
      <c r="PWE3" s="14"/>
      <c r="PWF3" s="14"/>
      <c r="PWG3" s="14"/>
      <c r="PWH3" s="14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4"/>
      <c r="PWW3" s="14"/>
      <c r="PWX3" s="14"/>
      <c r="PWY3" s="14"/>
      <c r="PWZ3" s="14"/>
      <c r="PXA3" s="14"/>
      <c r="PXB3" s="14"/>
      <c r="PXC3" s="14"/>
      <c r="PXD3" s="14"/>
      <c r="PXE3" s="14"/>
      <c r="PXF3" s="14"/>
      <c r="PXG3" s="14"/>
      <c r="PXH3" s="14"/>
      <c r="PXI3" s="14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4"/>
      <c r="PXX3" s="14"/>
      <c r="PXY3" s="14"/>
      <c r="PXZ3" s="14"/>
      <c r="PYA3" s="14"/>
      <c r="PYB3" s="14"/>
      <c r="PYC3" s="14"/>
      <c r="PYD3" s="14"/>
      <c r="PYE3" s="14"/>
      <c r="PYF3" s="14"/>
      <c r="PYG3" s="14"/>
      <c r="PYH3" s="14"/>
      <c r="PYI3" s="14"/>
      <c r="PYJ3" s="14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4"/>
      <c r="PYY3" s="14"/>
      <c r="PYZ3" s="14"/>
      <c r="PZA3" s="14"/>
      <c r="PZB3" s="14"/>
      <c r="PZC3" s="14"/>
      <c r="PZD3" s="14"/>
      <c r="PZE3" s="14"/>
      <c r="PZF3" s="14"/>
      <c r="PZG3" s="14"/>
      <c r="PZH3" s="14"/>
      <c r="PZI3" s="14"/>
      <c r="PZJ3" s="14"/>
      <c r="PZK3" s="14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4"/>
      <c r="PZZ3" s="14"/>
      <c r="QAA3" s="14"/>
      <c r="QAB3" s="14"/>
      <c r="QAC3" s="14"/>
      <c r="QAD3" s="14"/>
      <c r="QAE3" s="14"/>
      <c r="QAF3" s="14"/>
      <c r="QAG3" s="14"/>
      <c r="QAH3" s="14"/>
      <c r="QAI3" s="14"/>
      <c r="QAJ3" s="14"/>
      <c r="QAK3" s="14"/>
      <c r="QAL3" s="14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4"/>
      <c r="QBA3" s="14"/>
      <c r="QBB3" s="14"/>
      <c r="QBC3" s="14"/>
      <c r="QBD3" s="14"/>
      <c r="QBE3" s="14"/>
      <c r="QBF3" s="14"/>
      <c r="QBG3" s="14"/>
      <c r="QBH3" s="14"/>
      <c r="QBI3" s="14"/>
      <c r="QBJ3" s="14"/>
      <c r="QBK3" s="14"/>
      <c r="QBL3" s="14"/>
      <c r="QBM3" s="14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4"/>
      <c r="QCB3" s="14"/>
      <c r="QCC3" s="14"/>
      <c r="QCD3" s="14"/>
      <c r="QCE3" s="14"/>
      <c r="QCF3" s="14"/>
      <c r="QCG3" s="14"/>
      <c r="QCH3" s="14"/>
      <c r="QCI3" s="14"/>
      <c r="QCJ3" s="14"/>
      <c r="QCK3" s="14"/>
      <c r="QCL3" s="14"/>
      <c r="QCM3" s="14"/>
      <c r="QCN3" s="14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4"/>
      <c r="QDC3" s="14"/>
      <c r="QDD3" s="14"/>
      <c r="QDE3" s="14"/>
      <c r="QDF3" s="14"/>
      <c r="QDG3" s="14"/>
      <c r="QDH3" s="14"/>
      <c r="QDI3" s="14"/>
      <c r="QDJ3" s="14"/>
      <c r="QDK3" s="14"/>
      <c r="QDL3" s="14"/>
      <c r="QDM3" s="14"/>
      <c r="QDN3" s="14"/>
      <c r="QDO3" s="14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4"/>
      <c r="QED3" s="14"/>
      <c r="QEE3" s="14"/>
      <c r="QEF3" s="14"/>
      <c r="QEG3" s="14"/>
      <c r="QEH3" s="14"/>
      <c r="QEI3" s="14"/>
      <c r="QEJ3" s="14"/>
      <c r="QEK3" s="14"/>
      <c r="QEL3" s="14"/>
      <c r="QEM3" s="14"/>
      <c r="QEN3" s="14"/>
      <c r="QEO3" s="14"/>
      <c r="QEP3" s="14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4"/>
      <c r="QFE3" s="14"/>
      <c r="QFF3" s="14"/>
      <c r="QFG3" s="14"/>
      <c r="QFH3" s="14"/>
      <c r="QFI3" s="14"/>
      <c r="QFJ3" s="14"/>
      <c r="QFK3" s="14"/>
      <c r="QFL3" s="14"/>
      <c r="QFM3" s="14"/>
      <c r="QFN3" s="14"/>
      <c r="QFO3" s="14"/>
      <c r="QFP3" s="14"/>
      <c r="QFQ3" s="14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4"/>
      <c r="QGF3" s="14"/>
      <c r="QGG3" s="14"/>
      <c r="QGH3" s="14"/>
      <c r="QGI3" s="14"/>
      <c r="QGJ3" s="14"/>
      <c r="QGK3" s="14"/>
      <c r="QGL3" s="14"/>
      <c r="QGM3" s="14"/>
      <c r="QGN3" s="14"/>
      <c r="QGO3" s="14"/>
      <c r="QGP3" s="14"/>
      <c r="QGQ3" s="14"/>
      <c r="QGR3" s="14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4"/>
      <c r="QHG3" s="14"/>
      <c r="QHH3" s="14"/>
      <c r="QHI3" s="14"/>
      <c r="QHJ3" s="14"/>
      <c r="QHK3" s="14"/>
      <c r="QHL3" s="14"/>
      <c r="QHM3" s="14"/>
      <c r="QHN3" s="14"/>
      <c r="QHO3" s="14"/>
      <c r="QHP3" s="14"/>
      <c r="QHQ3" s="14"/>
      <c r="QHR3" s="14"/>
      <c r="QHS3" s="14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4"/>
      <c r="QIH3" s="14"/>
      <c r="QII3" s="14"/>
      <c r="QIJ3" s="14"/>
      <c r="QIK3" s="14"/>
      <c r="QIL3" s="14"/>
      <c r="QIM3" s="14"/>
      <c r="QIN3" s="14"/>
      <c r="QIO3" s="14"/>
      <c r="QIP3" s="14"/>
      <c r="QIQ3" s="14"/>
      <c r="QIR3" s="14"/>
      <c r="QIS3" s="14"/>
      <c r="QIT3" s="14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4"/>
      <c r="QJI3" s="14"/>
      <c r="QJJ3" s="14"/>
      <c r="QJK3" s="14"/>
      <c r="QJL3" s="14"/>
      <c r="QJM3" s="14"/>
      <c r="QJN3" s="14"/>
      <c r="QJO3" s="14"/>
      <c r="QJP3" s="14"/>
      <c r="QJQ3" s="14"/>
      <c r="QJR3" s="14"/>
      <c r="QJS3" s="14"/>
      <c r="QJT3" s="14"/>
      <c r="QJU3" s="14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4"/>
      <c r="QKJ3" s="14"/>
      <c r="QKK3" s="14"/>
      <c r="QKL3" s="14"/>
      <c r="QKM3" s="14"/>
      <c r="QKN3" s="14"/>
      <c r="QKO3" s="14"/>
      <c r="QKP3" s="14"/>
      <c r="QKQ3" s="14"/>
      <c r="QKR3" s="14"/>
      <c r="QKS3" s="14"/>
      <c r="QKT3" s="14"/>
      <c r="QKU3" s="14"/>
      <c r="QKV3" s="14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4"/>
      <c r="QLK3" s="14"/>
      <c r="QLL3" s="14"/>
      <c r="QLM3" s="14"/>
      <c r="QLN3" s="14"/>
      <c r="QLO3" s="14"/>
      <c r="QLP3" s="14"/>
      <c r="QLQ3" s="14"/>
      <c r="QLR3" s="14"/>
      <c r="QLS3" s="14"/>
      <c r="QLT3" s="14"/>
      <c r="QLU3" s="14"/>
      <c r="QLV3" s="14"/>
      <c r="QLW3" s="14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4"/>
      <c r="QML3" s="14"/>
      <c r="QMM3" s="14"/>
      <c r="QMN3" s="14"/>
      <c r="QMO3" s="14"/>
      <c r="QMP3" s="14"/>
      <c r="QMQ3" s="14"/>
      <c r="QMR3" s="14"/>
      <c r="QMS3" s="14"/>
      <c r="QMT3" s="14"/>
      <c r="QMU3" s="14"/>
      <c r="QMV3" s="14"/>
      <c r="QMW3" s="14"/>
      <c r="QMX3" s="14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4"/>
      <c r="QNM3" s="14"/>
      <c r="QNN3" s="14"/>
      <c r="QNO3" s="14"/>
      <c r="QNP3" s="14"/>
      <c r="QNQ3" s="14"/>
      <c r="QNR3" s="14"/>
      <c r="QNS3" s="14"/>
      <c r="QNT3" s="14"/>
      <c r="QNU3" s="14"/>
      <c r="QNV3" s="14"/>
      <c r="QNW3" s="14"/>
      <c r="QNX3" s="14"/>
      <c r="QNY3" s="14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4"/>
      <c r="QON3" s="14"/>
      <c r="QOO3" s="14"/>
      <c r="QOP3" s="14"/>
      <c r="QOQ3" s="14"/>
      <c r="QOR3" s="14"/>
      <c r="QOS3" s="14"/>
      <c r="QOT3" s="14"/>
      <c r="QOU3" s="14"/>
      <c r="QOV3" s="14"/>
      <c r="QOW3" s="14"/>
      <c r="QOX3" s="14"/>
      <c r="QOY3" s="14"/>
      <c r="QOZ3" s="14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4"/>
      <c r="QPO3" s="14"/>
      <c r="QPP3" s="14"/>
      <c r="QPQ3" s="14"/>
      <c r="QPR3" s="14"/>
      <c r="QPS3" s="14"/>
      <c r="QPT3" s="14"/>
      <c r="QPU3" s="14"/>
      <c r="QPV3" s="14"/>
      <c r="QPW3" s="14"/>
      <c r="QPX3" s="14"/>
      <c r="QPY3" s="14"/>
      <c r="QPZ3" s="14"/>
      <c r="QQA3" s="14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4"/>
      <c r="QQP3" s="14"/>
      <c r="QQQ3" s="14"/>
      <c r="QQR3" s="14"/>
      <c r="QQS3" s="14"/>
      <c r="QQT3" s="14"/>
      <c r="QQU3" s="14"/>
      <c r="QQV3" s="14"/>
      <c r="QQW3" s="14"/>
      <c r="QQX3" s="14"/>
      <c r="QQY3" s="14"/>
      <c r="QQZ3" s="14"/>
      <c r="QRA3" s="14"/>
      <c r="QRB3" s="14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4"/>
      <c r="QRQ3" s="14"/>
      <c r="QRR3" s="14"/>
      <c r="QRS3" s="14"/>
      <c r="QRT3" s="14"/>
      <c r="QRU3" s="14"/>
      <c r="QRV3" s="14"/>
      <c r="QRW3" s="14"/>
      <c r="QRX3" s="14"/>
      <c r="QRY3" s="14"/>
      <c r="QRZ3" s="14"/>
      <c r="QSA3" s="14"/>
      <c r="QSB3" s="14"/>
      <c r="QSC3" s="14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4"/>
      <c r="QSR3" s="14"/>
      <c r="QSS3" s="14"/>
      <c r="QST3" s="14"/>
      <c r="QSU3" s="14"/>
      <c r="QSV3" s="14"/>
      <c r="QSW3" s="14"/>
      <c r="QSX3" s="14"/>
      <c r="QSY3" s="14"/>
      <c r="QSZ3" s="14"/>
      <c r="QTA3" s="14"/>
      <c r="QTB3" s="14"/>
      <c r="QTC3" s="14"/>
      <c r="QTD3" s="14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4"/>
      <c r="QTS3" s="14"/>
      <c r="QTT3" s="14"/>
      <c r="QTU3" s="14"/>
      <c r="QTV3" s="14"/>
      <c r="QTW3" s="14"/>
      <c r="QTX3" s="14"/>
      <c r="QTY3" s="14"/>
      <c r="QTZ3" s="14"/>
      <c r="QUA3" s="14"/>
      <c r="QUB3" s="14"/>
      <c r="QUC3" s="14"/>
      <c r="QUD3" s="14"/>
      <c r="QUE3" s="14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4"/>
      <c r="QUT3" s="14"/>
      <c r="QUU3" s="14"/>
      <c r="QUV3" s="14"/>
      <c r="QUW3" s="14"/>
      <c r="QUX3" s="14"/>
      <c r="QUY3" s="14"/>
      <c r="QUZ3" s="14"/>
      <c r="QVA3" s="14"/>
      <c r="QVB3" s="14"/>
      <c r="QVC3" s="14"/>
      <c r="QVD3" s="14"/>
      <c r="QVE3" s="14"/>
      <c r="QVF3" s="14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4"/>
      <c r="QVU3" s="14"/>
      <c r="QVV3" s="14"/>
      <c r="QVW3" s="14"/>
      <c r="QVX3" s="14"/>
      <c r="QVY3" s="14"/>
      <c r="QVZ3" s="14"/>
      <c r="QWA3" s="14"/>
      <c r="QWB3" s="14"/>
      <c r="QWC3" s="14"/>
      <c r="QWD3" s="14"/>
      <c r="QWE3" s="14"/>
      <c r="QWF3" s="14"/>
      <c r="QWG3" s="14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4"/>
      <c r="QWV3" s="14"/>
      <c r="QWW3" s="14"/>
      <c r="QWX3" s="14"/>
      <c r="QWY3" s="14"/>
      <c r="QWZ3" s="14"/>
      <c r="QXA3" s="14"/>
      <c r="QXB3" s="14"/>
      <c r="QXC3" s="14"/>
      <c r="QXD3" s="14"/>
      <c r="QXE3" s="14"/>
      <c r="QXF3" s="14"/>
      <c r="QXG3" s="14"/>
      <c r="QXH3" s="14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4"/>
      <c r="QXW3" s="14"/>
      <c r="QXX3" s="14"/>
      <c r="QXY3" s="14"/>
      <c r="QXZ3" s="14"/>
      <c r="QYA3" s="14"/>
      <c r="QYB3" s="14"/>
      <c r="QYC3" s="14"/>
      <c r="QYD3" s="14"/>
      <c r="QYE3" s="14"/>
      <c r="QYF3" s="14"/>
      <c r="QYG3" s="14"/>
      <c r="QYH3" s="14"/>
      <c r="QYI3" s="14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4"/>
      <c r="QYX3" s="14"/>
      <c r="QYY3" s="14"/>
      <c r="QYZ3" s="14"/>
      <c r="QZA3" s="14"/>
      <c r="QZB3" s="14"/>
      <c r="QZC3" s="14"/>
      <c r="QZD3" s="14"/>
      <c r="QZE3" s="14"/>
      <c r="QZF3" s="14"/>
      <c r="QZG3" s="14"/>
      <c r="QZH3" s="14"/>
      <c r="QZI3" s="14"/>
      <c r="QZJ3" s="14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4"/>
      <c r="QZY3" s="14"/>
      <c r="QZZ3" s="14"/>
      <c r="RAA3" s="14"/>
      <c r="RAB3" s="14"/>
      <c r="RAC3" s="14"/>
      <c r="RAD3" s="14"/>
      <c r="RAE3" s="14"/>
      <c r="RAF3" s="14"/>
      <c r="RAG3" s="14"/>
      <c r="RAH3" s="14"/>
      <c r="RAI3" s="14"/>
      <c r="RAJ3" s="14"/>
      <c r="RAK3" s="14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4"/>
      <c r="RAZ3" s="14"/>
      <c r="RBA3" s="14"/>
      <c r="RBB3" s="14"/>
      <c r="RBC3" s="14"/>
      <c r="RBD3" s="14"/>
      <c r="RBE3" s="14"/>
      <c r="RBF3" s="14"/>
      <c r="RBG3" s="14"/>
      <c r="RBH3" s="14"/>
      <c r="RBI3" s="14"/>
      <c r="RBJ3" s="14"/>
      <c r="RBK3" s="14"/>
      <c r="RBL3" s="14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4"/>
      <c r="RCA3" s="14"/>
      <c r="RCB3" s="14"/>
      <c r="RCC3" s="14"/>
      <c r="RCD3" s="14"/>
      <c r="RCE3" s="14"/>
      <c r="RCF3" s="14"/>
      <c r="RCG3" s="14"/>
      <c r="RCH3" s="14"/>
      <c r="RCI3" s="14"/>
      <c r="RCJ3" s="14"/>
      <c r="RCK3" s="14"/>
      <c r="RCL3" s="14"/>
      <c r="RCM3" s="14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4"/>
      <c r="RDB3" s="14"/>
      <c r="RDC3" s="14"/>
      <c r="RDD3" s="14"/>
      <c r="RDE3" s="14"/>
      <c r="RDF3" s="14"/>
      <c r="RDG3" s="14"/>
      <c r="RDH3" s="14"/>
      <c r="RDI3" s="14"/>
      <c r="RDJ3" s="14"/>
      <c r="RDK3" s="14"/>
      <c r="RDL3" s="14"/>
      <c r="RDM3" s="14"/>
      <c r="RDN3" s="14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4"/>
      <c r="REC3" s="14"/>
      <c r="RED3" s="14"/>
      <c r="REE3" s="14"/>
      <c r="REF3" s="14"/>
      <c r="REG3" s="14"/>
      <c r="REH3" s="14"/>
      <c r="REI3" s="14"/>
      <c r="REJ3" s="14"/>
      <c r="REK3" s="14"/>
      <c r="REL3" s="14"/>
      <c r="REM3" s="14"/>
      <c r="REN3" s="14"/>
      <c r="REO3" s="14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4"/>
      <c r="RFD3" s="14"/>
      <c r="RFE3" s="14"/>
      <c r="RFF3" s="14"/>
      <c r="RFG3" s="14"/>
      <c r="RFH3" s="14"/>
      <c r="RFI3" s="14"/>
      <c r="RFJ3" s="14"/>
      <c r="RFK3" s="14"/>
      <c r="RFL3" s="14"/>
      <c r="RFM3" s="14"/>
      <c r="RFN3" s="14"/>
      <c r="RFO3" s="14"/>
      <c r="RFP3" s="14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4"/>
      <c r="RGE3" s="14"/>
      <c r="RGF3" s="14"/>
      <c r="RGG3" s="14"/>
      <c r="RGH3" s="14"/>
      <c r="RGI3" s="14"/>
      <c r="RGJ3" s="14"/>
      <c r="RGK3" s="14"/>
      <c r="RGL3" s="14"/>
      <c r="RGM3" s="14"/>
      <c r="RGN3" s="14"/>
      <c r="RGO3" s="14"/>
      <c r="RGP3" s="14"/>
      <c r="RGQ3" s="14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4"/>
      <c r="RHF3" s="14"/>
      <c r="RHG3" s="14"/>
      <c r="RHH3" s="14"/>
      <c r="RHI3" s="14"/>
      <c r="RHJ3" s="14"/>
      <c r="RHK3" s="14"/>
      <c r="RHL3" s="14"/>
      <c r="RHM3" s="14"/>
      <c r="RHN3" s="14"/>
      <c r="RHO3" s="14"/>
      <c r="RHP3" s="14"/>
      <c r="RHQ3" s="14"/>
      <c r="RHR3" s="14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4"/>
      <c r="RIG3" s="14"/>
      <c r="RIH3" s="14"/>
      <c r="RII3" s="14"/>
      <c r="RIJ3" s="14"/>
      <c r="RIK3" s="14"/>
      <c r="RIL3" s="14"/>
      <c r="RIM3" s="14"/>
      <c r="RIN3" s="14"/>
      <c r="RIO3" s="14"/>
      <c r="RIP3" s="14"/>
      <c r="RIQ3" s="14"/>
      <c r="RIR3" s="14"/>
      <c r="RIS3" s="14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4"/>
      <c r="RJH3" s="14"/>
      <c r="RJI3" s="14"/>
      <c r="RJJ3" s="14"/>
      <c r="RJK3" s="14"/>
      <c r="RJL3" s="14"/>
      <c r="RJM3" s="14"/>
      <c r="RJN3" s="14"/>
      <c r="RJO3" s="14"/>
      <c r="RJP3" s="14"/>
      <c r="RJQ3" s="14"/>
      <c r="RJR3" s="14"/>
      <c r="RJS3" s="14"/>
      <c r="RJT3" s="14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4"/>
      <c r="RKI3" s="14"/>
      <c r="RKJ3" s="14"/>
      <c r="RKK3" s="14"/>
      <c r="RKL3" s="14"/>
      <c r="RKM3" s="14"/>
      <c r="RKN3" s="14"/>
      <c r="RKO3" s="14"/>
      <c r="RKP3" s="14"/>
      <c r="RKQ3" s="14"/>
      <c r="RKR3" s="14"/>
      <c r="RKS3" s="14"/>
      <c r="RKT3" s="14"/>
      <c r="RKU3" s="14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4"/>
      <c r="RLJ3" s="14"/>
      <c r="RLK3" s="14"/>
      <c r="RLL3" s="14"/>
      <c r="RLM3" s="14"/>
      <c r="RLN3" s="14"/>
      <c r="RLO3" s="14"/>
      <c r="RLP3" s="14"/>
      <c r="RLQ3" s="14"/>
      <c r="RLR3" s="14"/>
      <c r="RLS3" s="14"/>
      <c r="RLT3" s="14"/>
      <c r="RLU3" s="14"/>
      <c r="RLV3" s="14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4"/>
      <c r="RMK3" s="14"/>
      <c r="RML3" s="14"/>
      <c r="RMM3" s="14"/>
      <c r="RMN3" s="14"/>
      <c r="RMO3" s="14"/>
      <c r="RMP3" s="14"/>
      <c r="RMQ3" s="14"/>
      <c r="RMR3" s="14"/>
      <c r="RMS3" s="14"/>
      <c r="RMT3" s="14"/>
      <c r="RMU3" s="14"/>
      <c r="RMV3" s="14"/>
      <c r="RMW3" s="14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4"/>
      <c r="RNL3" s="14"/>
      <c r="RNM3" s="14"/>
      <c r="RNN3" s="14"/>
      <c r="RNO3" s="14"/>
      <c r="RNP3" s="14"/>
      <c r="RNQ3" s="14"/>
      <c r="RNR3" s="14"/>
      <c r="RNS3" s="14"/>
      <c r="RNT3" s="14"/>
      <c r="RNU3" s="14"/>
      <c r="RNV3" s="14"/>
      <c r="RNW3" s="14"/>
      <c r="RNX3" s="14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4"/>
      <c r="ROM3" s="14"/>
      <c r="RON3" s="14"/>
      <c r="ROO3" s="14"/>
      <c r="ROP3" s="14"/>
      <c r="ROQ3" s="14"/>
      <c r="ROR3" s="14"/>
      <c r="ROS3" s="14"/>
      <c r="ROT3" s="14"/>
      <c r="ROU3" s="14"/>
      <c r="ROV3" s="14"/>
      <c r="ROW3" s="14"/>
      <c r="ROX3" s="14"/>
      <c r="ROY3" s="14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4"/>
      <c r="RPN3" s="14"/>
      <c r="RPO3" s="14"/>
      <c r="RPP3" s="14"/>
      <c r="RPQ3" s="14"/>
      <c r="RPR3" s="14"/>
      <c r="RPS3" s="14"/>
      <c r="RPT3" s="14"/>
      <c r="RPU3" s="14"/>
      <c r="RPV3" s="14"/>
      <c r="RPW3" s="14"/>
      <c r="RPX3" s="14"/>
      <c r="RPY3" s="14"/>
      <c r="RPZ3" s="14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4"/>
      <c r="RQO3" s="14"/>
      <c r="RQP3" s="14"/>
      <c r="RQQ3" s="14"/>
      <c r="RQR3" s="14"/>
      <c r="RQS3" s="14"/>
      <c r="RQT3" s="14"/>
      <c r="RQU3" s="14"/>
      <c r="RQV3" s="14"/>
      <c r="RQW3" s="14"/>
      <c r="RQX3" s="14"/>
      <c r="RQY3" s="14"/>
      <c r="RQZ3" s="14"/>
      <c r="RRA3" s="14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4"/>
      <c r="RRP3" s="14"/>
      <c r="RRQ3" s="14"/>
      <c r="RRR3" s="14"/>
      <c r="RRS3" s="14"/>
      <c r="RRT3" s="14"/>
      <c r="RRU3" s="14"/>
      <c r="RRV3" s="14"/>
      <c r="RRW3" s="14"/>
      <c r="RRX3" s="14"/>
      <c r="RRY3" s="14"/>
      <c r="RRZ3" s="14"/>
      <c r="RSA3" s="14"/>
      <c r="RSB3" s="14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4"/>
      <c r="RSQ3" s="14"/>
      <c r="RSR3" s="14"/>
      <c r="RSS3" s="14"/>
      <c r="RST3" s="14"/>
      <c r="RSU3" s="14"/>
      <c r="RSV3" s="14"/>
      <c r="RSW3" s="14"/>
      <c r="RSX3" s="14"/>
      <c r="RSY3" s="14"/>
      <c r="RSZ3" s="14"/>
      <c r="RTA3" s="14"/>
      <c r="RTB3" s="14"/>
      <c r="RTC3" s="14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4"/>
      <c r="RTR3" s="14"/>
      <c r="RTS3" s="14"/>
      <c r="RTT3" s="14"/>
      <c r="RTU3" s="14"/>
      <c r="RTV3" s="14"/>
      <c r="RTW3" s="14"/>
      <c r="RTX3" s="14"/>
      <c r="RTY3" s="14"/>
      <c r="RTZ3" s="14"/>
      <c r="RUA3" s="14"/>
      <c r="RUB3" s="14"/>
      <c r="RUC3" s="14"/>
      <c r="RUD3" s="14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4"/>
      <c r="RUS3" s="14"/>
      <c r="RUT3" s="14"/>
      <c r="RUU3" s="14"/>
      <c r="RUV3" s="14"/>
      <c r="RUW3" s="14"/>
      <c r="RUX3" s="14"/>
      <c r="RUY3" s="14"/>
      <c r="RUZ3" s="14"/>
      <c r="RVA3" s="14"/>
      <c r="RVB3" s="14"/>
      <c r="RVC3" s="14"/>
      <c r="RVD3" s="14"/>
      <c r="RVE3" s="14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4"/>
      <c r="RVT3" s="14"/>
      <c r="RVU3" s="14"/>
      <c r="RVV3" s="14"/>
      <c r="RVW3" s="14"/>
      <c r="RVX3" s="14"/>
      <c r="RVY3" s="14"/>
      <c r="RVZ3" s="14"/>
      <c r="RWA3" s="14"/>
      <c r="RWB3" s="14"/>
      <c r="RWC3" s="14"/>
      <c r="RWD3" s="14"/>
      <c r="RWE3" s="14"/>
      <c r="RWF3" s="14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4"/>
      <c r="RWU3" s="14"/>
      <c r="RWV3" s="14"/>
      <c r="RWW3" s="14"/>
      <c r="RWX3" s="14"/>
      <c r="RWY3" s="14"/>
      <c r="RWZ3" s="14"/>
      <c r="RXA3" s="14"/>
      <c r="RXB3" s="14"/>
      <c r="RXC3" s="14"/>
      <c r="RXD3" s="14"/>
      <c r="RXE3" s="14"/>
      <c r="RXF3" s="14"/>
      <c r="RXG3" s="14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4"/>
      <c r="RXV3" s="14"/>
      <c r="RXW3" s="14"/>
      <c r="RXX3" s="14"/>
      <c r="RXY3" s="14"/>
      <c r="RXZ3" s="14"/>
      <c r="RYA3" s="14"/>
      <c r="RYB3" s="14"/>
      <c r="RYC3" s="14"/>
      <c r="RYD3" s="14"/>
      <c r="RYE3" s="14"/>
      <c r="RYF3" s="14"/>
      <c r="RYG3" s="14"/>
      <c r="RYH3" s="14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4"/>
      <c r="RYW3" s="14"/>
      <c r="RYX3" s="14"/>
      <c r="RYY3" s="14"/>
      <c r="RYZ3" s="14"/>
      <c r="RZA3" s="14"/>
      <c r="RZB3" s="14"/>
      <c r="RZC3" s="14"/>
      <c r="RZD3" s="14"/>
      <c r="RZE3" s="14"/>
      <c r="RZF3" s="14"/>
      <c r="RZG3" s="14"/>
      <c r="RZH3" s="14"/>
      <c r="RZI3" s="14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4"/>
      <c r="RZX3" s="14"/>
      <c r="RZY3" s="14"/>
      <c r="RZZ3" s="14"/>
      <c r="SAA3" s="14"/>
      <c r="SAB3" s="14"/>
      <c r="SAC3" s="14"/>
      <c r="SAD3" s="14"/>
      <c r="SAE3" s="14"/>
      <c r="SAF3" s="14"/>
      <c r="SAG3" s="14"/>
      <c r="SAH3" s="14"/>
      <c r="SAI3" s="14"/>
      <c r="SAJ3" s="14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4"/>
      <c r="SAY3" s="14"/>
      <c r="SAZ3" s="14"/>
      <c r="SBA3" s="14"/>
      <c r="SBB3" s="14"/>
      <c r="SBC3" s="14"/>
      <c r="SBD3" s="14"/>
      <c r="SBE3" s="14"/>
      <c r="SBF3" s="14"/>
      <c r="SBG3" s="14"/>
      <c r="SBH3" s="14"/>
      <c r="SBI3" s="14"/>
      <c r="SBJ3" s="14"/>
      <c r="SBK3" s="14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4"/>
      <c r="SBZ3" s="14"/>
      <c r="SCA3" s="14"/>
      <c r="SCB3" s="14"/>
      <c r="SCC3" s="14"/>
      <c r="SCD3" s="14"/>
      <c r="SCE3" s="14"/>
      <c r="SCF3" s="14"/>
      <c r="SCG3" s="14"/>
      <c r="SCH3" s="14"/>
      <c r="SCI3" s="14"/>
      <c r="SCJ3" s="14"/>
      <c r="SCK3" s="14"/>
      <c r="SCL3" s="14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4"/>
      <c r="SDA3" s="14"/>
      <c r="SDB3" s="14"/>
      <c r="SDC3" s="14"/>
      <c r="SDD3" s="14"/>
      <c r="SDE3" s="14"/>
      <c r="SDF3" s="14"/>
      <c r="SDG3" s="14"/>
      <c r="SDH3" s="14"/>
      <c r="SDI3" s="14"/>
      <c r="SDJ3" s="14"/>
      <c r="SDK3" s="14"/>
      <c r="SDL3" s="14"/>
      <c r="SDM3" s="14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4"/>
      <c r="SEB3" s="14"/>
      <c r="SEC3" s="14"/>
      <c r="SED3" s="14"/>
      <c r="SEE3" s="14"/>
      <c r="SEF3" s="14"/>
      <c r="SEG3" s="14"/>
      <c r="SEH3" s="14"/>
      <c r="SEI3" s="14"/>
      <c r="SEJ3" s="14"/>
      <c r="SEK3" s="14"/>
      <c r="SEL3" s="14"/>
      <c r="SEM3" s="14"/>
      <c r="SEN3" s="14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4"/>
      <c r="SFC3" s="14"/>
      <c r="SFD3" s="14"/>
      <c r="SFE3" s="14"/>
      <c r="SFF3" s="14"/>
      <c r="SFG3" s="14"/>
      <c r="SFH3" s="14"/>
      <c r="SFI3" s="14"/>
      <c r="SFJ3" s="14"/>
      <c r="SFK3" s="14"/>
      <c r="SFL3" s="14"/>
      <c r="SFM3" s="14"/>
      <c r="SFN3" s="14"/>
      <c r="SFO3" s="14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4"/>
      <c r="SGD3" s="14"/>
      <c r="SGE3" s="14"/>
      <c r="SGF3" s="14"/>
      <c r="SGG3" s="14"/>
      <c r="SGH3" s="14"/>
      <c r="SGI3" s="14"/>
      <c r="SGJ3" s="14"/>
      <c r="SGK3" s="14"/>
      <c r="SGL3" s="14"/>
      <c r="SGM3" s="14"/>
      <c r="SGN3" s="14"/>
      <c r="SGO3" s="14"/>
      <c r="SGP3" s="14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4"/>
      <c r="SHE3" s="14"/>
      <c r="SHF3" s="14"/>
      <c r="SHG3" s="14"/>
      <c r="SHH3" s="14"/>
      <c r="SHI3" s="14"/>
      <c r="SHJ3" s="14"/>
      <c r="SHK3" s="14"/>
      <c r="SHL3" s="14"/>
      <c r="SHM3" s="14"/>
      <c r="SHN3" s="14"/>
      <c r="SHO3" s="14"/>
      <c r="SHP3" s="14"/>
      <c r="SHQ3" s="14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4"/>
      <c r="SIF3" s="14"/>
      <c r="SIG3" s="14"/>
      <c r="SIH3" s="14"/>
      <c r="SII3" s="14"/>
      <c r="SIJ3" s="14"/>
      <c r="SIK3" s="14"/>
      <c r="SIL3" s="14"/>
      <c r="SIM3" s="14"/>
      <c r="SIN3" s="14"/>
      <c r="SIO3" s="14"/>
      <c r="SIP3" s="14"/>
      <c r="SIQ3" s="14"/>
      <c r="SIR3" s="14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4"/>
      <c r="SJG3" s="14"/>
      <c r="SJH3" s="14"/>
      <c r="SJI3" s="14"/>
      <c r="SJJ3" s="14"/>
      <c r="SJK3" s="14"/>
      <c r="SJL3" s="14"/>
      <c r="SJM3" s="14"/>
      <c r="SJN3" s="14"/>
      <c r="SJO3" s="14"/>
      <c r="SJP3" s="14"/>
      <c r="SJQ3" s="14"/>
      <c r="SJR3" s="14"/>
      <c r="SJS3" s="14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4"/>
      <c r="SKH3" s="14"/>
      <c r="SKI3" s="14"/>
      <c r="SKJ3" s="14"/>
      <c r="SKK3" s="14"/>
      <c r="SKL3" s="14"/>
      <c r="SKM3" s="14"/>
      <c r="SKN3" s="14"/>
      <c r="SKO3" s="14"/>
      <c r="SKP3" s="14"/>
      <c r="SKQ3" s="14"/>
      <c r="SKR3" s="14"/>
      <c r="SKS3" s="14"/>
      <c r="SKT3" s="14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4"/>
      <c r="SLI3" s="14"/>
      <c r="SLJ3" s="14"/>
      <c r="SLK3" s="14"/>
      <c r="SLL3" s="14"/>
      <c r="SLM3" s="14"/>
      <c r="SLN3" s="14"/>
      <c r="SLO3" s="14"/>
      <c r="SLP3" s="14"/>
      <c r="SLQ3" s="14"/>
      <c r="SLR3" s="14"/>
      <c r="SLS3" s="14"/>
      <c r="SLT3" s="14"/>
      <c r="SLU3" s="14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4"/>
      <c r="SMJ3" s="14"/>
      <c r="SMK3" s="14"/>
      <c r="SML3" s="14"/>
      <c r="SMM3" s="14"/>
      <c r="SMN3" s="14"/>
      <c r="SMO3" s="14"/>
      <c r="SMP3" s="14"/>
      <c r="SMQ3" s="14"/>
      <c r="SMR3" s="14"/>
      <c r="SMS3" s="14"/>
      <c r="SMT3" s="14"/>
      <c r="SMU3" s="14"/>
      <c r="SMV3" s="14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4"/>
      <c r="SNK3" s="14"/>
      <c r="SNL3" s="14"/>
      <c r="SNM3" s="14"/>
      <c r="SNN3" s="14"/>
      <c r="SNO3" s="14"/>
      <c r="SNP3" s="14"/>
      <c r="SNQ3" s="14"/>
      <c r="SNR3" s="14"/>
      <c r="SNS3" s="14"/>
      <c r="SNT3" s="14"/>
      <c r="SNU3" s="14"/>
      <c r="SNV3" s="14"/>
      <c r="SNW3" s="14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4"/>
      <c r="SOL3" s="14"/>
      <c r="SOM3" s="14"/>
      <c r="SON3" s="14"/>
      <c r="SOO3" s="14"/>
      <c r="SOP3" s="14"/>
      <c r="SOQ3" s="14"/>
      <c r="SOR3" s="14"/>
      <c r="SOS3" s="14"/>
      <c r="SOT3" s="14"/>
      <c r="SOU3" s="14"/>
      <c r="SOV3" s="14"/>
      <c r="SOW3" s="14"/>
      <c r="SOX3" s="14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4"/>
      <c r="SPM3" s="14"/>
      <c r="SPN3" s="14"/>
      <c r="SPO3" s="14"/>
      <c r="SPP3" s="14"/>
      <c r="SPQ3" s="14"/>
      <c r="SPR3" s="14"/>
      <c r="SPS3" s="14"/>
      <c r="SPT3" s="14"/>
      <c r="SPU3" s="14"/>
      <c r="SPV3" s="14"/>
      <c r="SPW3" s="14"/>
      <c r="SPX3" s="14"/>
      <c r="SPY3" s="14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4"/>
      <c r="SQN3" s="14"/>
      <c r="SQO3" s="14"/>
      <c r="SQP3" s="14"/>
      <c r="SQQ3" s="14"/>
      <c r="SQR3" s="14"/>
      <c r="SQS3" s="14"/>
      <c r="SQT3" s="14"/>
      <c r="SQU3" s="14"/>
      <c r="SQV3" s="14"/>
      <c r="SQW3" s="14"/>
      <c r="SQX3" s="14"/>
      <c r="SQY3" s="14"/>
      <c r="SQZ3" s="14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4"/>
      <c r="SRO3" s="14"/>
      <c r="SRP3" s="14"/>
      <c r="SRQ3" s="14"/>
      <c r="SRR3" s="14"/>
      <c r="SRS3" s="14"/>
      <c r="SRT3" s="14"/>
      <c r="SRU3" s="14"/>
      <c r="SRV3" s="14"/>
      <c r="SRW3" s="14"/>
      <c r="SRX3" s="14"/>
      <c r="SRY3" s="14"/>
      <c r="SRZ3" s="14"/>
      <c r="SSA3" s="14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4"/>
      <c r="SSP3" s="14"/>
      <c r="SSQ3" s="14"/>
      <c r="SSR3" s="14"/>
      <c r="SSS3" s="14"/>
      <c r="SST3" s="14"/>
      <c r="SSU3" s="14"/>
      <c r="SSV3" s="14"/>
      <c r="SSW3" s="14"/>
      <c r="SSX3" s="14"/>
      <c r="SSY3" s="14"/>
      <c r="SSZ3" s="14"/>
      <c r="STA3" s="14"/>
      <c r="STB3" s="14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4"/>
      <c r="STQ3" s="14"/>
      <c r="STR3" s="14"/>
      <c r="STS3" s="14"/>
      <c r="STT3" s="14"/>
      <c r="STU3" s="14"/>
      <c r="STV3" s="14"/>
      <c r="STW3" s="14"/>
      <c r="STX3" s="14"/>
      <c r="STY3" s="14"/>
      <c r="STZ3" s="14"/>
      <c r="SUA3" s="14"/>
      <c r="SUB3" s="14"/>
      <c r="SUC3" s="14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4"/>
      <c r="SUR3" s="14"/>
      <c r="SUS3" s="14"/>
      <c r="SUT3" s="14"/>
      <c r="SUU3" s="14"/>
      <c r="SUV3" s="14"/>
      <c r="SUW3" s="14"/>
      <c r="SUX3" s="14"/>
      <c r="SUY3" s="14"/>
      <c r="SUZ3" s="14"/>
      <c r="SVA3" s="14"/>
      <c r="SVB3" s="14"/>
      <c r="SVC3" s="14"/>
      <c r="SVD3" s="14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4"/>
      <c r="SVS3" s="14"/>
      <c r="SVT3" s="14"/>
      <c r="SVU3" s="14"/>
      <c r="SVV3" s="14"/>
      <c r="SVW3" s="14"/>
      <c r="SVX3" s="14"/>
      <c r="SVY3" s="14"/>
      <c r="SVZ3" s="14"/>
      <c r="SWA3" s="14"/>
      <c r="SWB3" s="14"/>
      <c r="SWC3" s="14"/>
      <c r="SWD3" s="14"/>
      <c r="SWE3" s="14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4"/>
      <c r="SWT3" s="14"/>
      <c r="SWU3" s="14"/>
      <c r="SWV3" s="14"/>
      <c r="SWW3" s="14"/>
      <c r="SWX3" s="14"/>
      <c r="SWY3" s="14"/>
      <c r="SWZ3" s="14"/>
      <c r="SXA3" s="14"/>
      <c r="SXB3" s="14"/>
      <c r="SXC3" s="14"/>
      <c r="SXD3" s="14"/>
      <c r="SXE3" s="14"/>
      <c r="SXF3" s="14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4"/>
      <c r="SXU3" s="14"/>
      <c r="SXV3" s="14"/>
      <c r="SXW3" s="14"/>
      <c r="SXX3" s="14"/>
      <c r="SXY3" s="14"/>
      <c r="SXZ3" s="14"/>
      <c r="SYA3" s="14"/>
      <c r="SYB3" s="14"/>
      <c r="SYC3" s="14"/>
      <c r="SYD3" s="14"/>
      <c r="SYE3" s="14"/>
      <c r="SYF3" s="14"/>
      <c r="SYG3" s="14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4"/>
      <c r="SYV3" s="14"/>
      <c r="SYW3" s="14"/>
      <c r="SYX3" s="14"/>
      <c r="SYY3" s="14"/>
      <c r="SYZ3" s="14"/>
      <c r="SZA3" s="14"/>
      <c r="SZB3" s="14"/>
      <c r="SZC3" s="14"/>
      <c r="SZD3" s="14"/>
      <c r="SZE3" s="14"/>
      <c r="SZF3" s="14"/>
      <c r="SZG3" s="14"/>
      <c r="SZH3" s="14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4"/>
      <c r="SZW3" s="14"/>
      <c r="SZX3" s="14"/>
      <c r="SZY3" s="14"/>
      <c r="SZZ3" s="14"/>
      <c r="TAA3" s="14"/>
      <c r="TAB3" s="14"/>
      <c r="TAC3" s="14"/>
      <c r="TAD3" s="14"/>
      <c r="TAE3" s="14"/>
      <c r="TAF3" s="14"/>
      <c r="TAG3" s="14"/>
      <c r="TAH3" s="14"/>
      <c r="TAI3" s="14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4"/>
      <c r="TAX3" s="14"/>
      <c r="TAY3" s="14"/>
      <c r="TAZ3" s="14"/>
      <c r="TBA3" s="14"/>
      <c r="TBB3" s="14"/>
      <c r="TBC3" s="14"/>
      <c r="TBD3" s="14"/>
      <c r="TBE3" s="14"/>
      <c r="TBF3" s="14"/>
      <c r="TBG3" s="14"/>
      <c r="TBH3" s="14"/>
      <c r="TBI3" s="14"/>
      <c r="TBJ3" s="14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4"/>
      <c r="TBY3" s="14"/>
      <c r="TBZ3" s="14"/>
      <c r="TCA3" s="14"/>
      <c r="TCB3" s="14"/>
      <c r="TCC3" s="14"/>
      <c r="TCD3" s="14"/>
      <c r="TCE3" s="14"/>
      <c r="TCF3" s="14"/>
      <c r="TCG3" s="14"/>
      <c r="TCH3" s="14"/>
      <c r="TCI3" s="14"/>
      <c r="TCJ3" s="14"/>
      <c r="TCK3" s="14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4"/>
      <c r="TCZ3" s="14"/>
      <c r="TDA3" s="14"/>
      <c r="TDB3" s="14"/>
      <c r="TDC3" s="14"/>
      <c r="TDD3" s="14"/>
      <c r="TDE3" s="14"/>
      <c r="TDF3" s="14"/>
      <c r="TDG3" s="14"/>
      <c r="TDH3" s="14"/>
      <c r="TDI3" s="14"/>
      <c r="TDJ3" s="14"/>
      <c r="TDK3" s="14"/>
      <c r="TDL3" s="14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4"/>
      <c r="TEA3" s="14"/>
      <c r="TEB3" s="14"/>
      <c r="TEC3" s="14"/>
      <c r="TED3" s="14"/>
      <c r="TEE3" s="14"/>
      <c r="TEF3" s="14"/>
      <c r="TEG3" s="14"/>
      <c r="TEH3" s="14"/>
      <c r="TEI3" s="14"/>
      <c r="TEJ3" s="14"/>
      <c r="TEK3" s="14"/>
      <c r="TEL3" s="14"/>
      <c r="TEM3" s="14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4"/>
      <c r="TFB3" s="14"/>
      <c r="TFC3" s="14"/>
      <c r="TFD3" s="14"/>
      <c r="TFE3" s="14"/>
      <c r="TFF3" s="14"/>
      <c r="TFG3" s="14"/>
      <c r="TFH3" s="14"/>
      <c r="TFI3" s="14"/>
      <c r="TFJ3" s="14"/>
      <c r="TFK3" s="14"/>
      <c r="TFL3" s="14"/>
      <c r="TFM3" s="14"/>
      <c r="TFN3" s="14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4"/>
      <c r="TGC3" s="14"/>
      <c r="TGD3" s="14"/>
      <c r="TGE3" s="14"/>
      <c r="TGF3" s="14"/>
      <c r="TGG3" s="14"/>
      <c r="TGH3" s="14"/>
      <c r="TGI3" s="14"/>
      <c r="TGJ3" s="14"/>
      <c r="TGK3" s="14"/>
      <c r="TGL3" s="14"/>
      <c r="TGM3" s="14"/>
      <c r="TGN3" s="14"/>
      <c r="TGO3" s="14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4"/>
      <c r="THD3" s="14"/>
      <c r="THE3" s="14"/>
      <c r="THF3" s="14"/>
      <c r="THG3" s="14"/>
      <c r="THH3" s="14"/>
      <c r="THI3" s="14"/>
      <c r="THJ3" s="14"/>
      <c r="THK3" s="14"/>
      <c r="THL3" s="14"/>
      <c r="THM3" s="14"/>
      <c r="THN3" s="14"/>
      <c r="THO3" s="14"/>
      <c r="THP3" s="14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4"/>
      <c r="TIE3" s="14"/>
      <c r="TIF3" s="14"/>
      <c r="TIG3" s="14"/>
      <c r="TIH3" s="14"/>
      <c r="TII3" s="14"/>
      <c r="TIJ3" s="14"/>
      <c r="TIK3" s="14"/>
      <c r="TIL3" s="14"/>
      <c r="TIM3" s="14"/>
      <c r="TIN3" s="14"/>
      <c r="TIO3" s="14"/>
      <c r="TIP3" s="14"/>
      <c r="TIQ3" s="14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4"/>
      <c r="TJF3" s="14"/>
      <c r="TJG3" s="14"/>
      <c r="TJH3" s="14"/>
      <c r="TJI3" s="14"/>
      <c r="TJJ3" s="14"/>
      <c r="TJK3" s="14"/>
      <c r="TJL3" s="14"/>
      <c r="TJM3" s="14"/>
      <c r="TJN3" s="14"/>
      <c r="TJO3" s="14"/>
      <c r="TJP3" s="14"/>
      <c r="TJQ3" s="14"/>
      <c r="TJR3" s="14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4"/>
      <c r="TKG3" s="14"/>
      <c r="TKH3" s="14"/>
      <c r="TKI3" s="14"/>
      <c r="TKJ3" s="14"/>
      <c r="TKK3" s="14"/>
      <c r="TKL3" s="14"/>
      <c r="TKM3" s="14"/>
      <c r="TKN3" s="14"/>
      <c r="TKO3" s="14"/>
      <c r="TKP3" s="14"/>
      <c r="TKQ3" s="14"/>
      <c r="TKR3" s="14"/>
      <c r="TKS3" s="14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4"/>
      <c r="TLH3" s="14"/>
      <c r="TLI3" s="14"/>
      <c r="TLJ3" s="14"/>
      <c r="TLK3" s="14"/>
      <c r="TLL3" s="14"/>
      <c r="TLM3" s="14"/>
      <c r="TLN3" s="14"/>
      <c r="TLO3" s="14"/>
      <c r="TLP3" s="14"/>
      <c r="TLQ3" s="14"/>
      <c r="TLR3" s="14"/>
      <c r="TLS3" s="14"/>
      <c r="TLT3" s="14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4"/>
      <c r="TMI3" s="14"/>
      <c r="TMJ3" s="14"/>
      <c r="TMK3" s="14"/>
      <c r="TML3" s="14"/>
      <c r="TMM3" s="14"/>
      <c r="TMN3" s="14"/>
      <c r="TMO3" s="14"/>
      <c r="TMP3" s="14"/>
      <c r="TMQ3" s="14"/>
      <c r="TMR3" s="14"/>
      <c r="TMS3" s="14"/>
      <c r="TMT3" s="14"/>
      <c r="TMU3" s="14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4"/>
      <c r="TNJ3" s="14"/>
      <c r="TNK3" s="14"/>
      <c r="TNL3" s="14"/>
      <c r="TNM3" s="14"/>
      <c r="TNN3" s="14"/>
      <c r="TNO3" s="14"/>
      <c r="TNP3" s="14"/>
      <c r="TNQ3" s="14"/>
      <c r="TNR3" s="14"/>
      <c r="TNS3" s="14"/>
      <c r="TNT3" s="14"/>
      <c r="TNU3" s="14"/>
      <c r="TNV3" s="14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4"/>
      <c r="TOK3" s="14"/>
      <c r="TOL3" s="14"/>
      <c r="TOM3" s="14"/>
      <c r="TON3" s="14"/>
      <c r="TOO3" s="14"/>
      <c r="TOP3" s="14"/>
      <c r="TOQ3" s="14"/>
      <c r="TOR3" s="14"/>
      <c r="TOS3" s="14"/>
      <c r="TOT3" s="14"/>
      <c r="TOU3" s="14"/>
      <c r="TOV3" s="14"/>
      <c r="TOW3" s="14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4"/>
      <c r="TPL3" s="14"/>
      <c r="TPM3" s="14"/>
      <c r="TPN3" s="14"/>
      <c r="TPO3" s="14"/>
      <c r="TPP3" s="14"/>
      <c r="TPQ3" s="14"/>
      <c r="TPR3" s="14"/>
      <c r="TPS3" s="14"/>
      <c r="TPT3" s="14"/>
      <c r="TPU3" s="14"/>
      <c r="TPV3" s="14"/>
      <c r="TPW3" s="14"/>
      <c r="TPX3" s="14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4"/>
      <c r="TQM3" s="14"/>
      <c r="TQN3" s="14"/>
      <c r="TQO3" s="14"/>
      <c r="TQP3" s="14"/>
      <c r="TQQ3" s="14"/>
      <c r="TQR3" s="14"/>
      <c r="TQS3" s="14"/>
      <c r="TQT3" s="14"/>
      <c r="TQU3" s="14"/>
      <c r="TQV3" s="14"/>
      <c r="TQW3" s="14"/>
      <c r="TQX3" s="14"/>
      <c r="TQY3" s="14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4"/>
      <c r="TRN3" s="14"/>
      <c r="TRO3" s="14"/>
      <c r="TRP3" s="14"/>
      <c r="TRQ3" s="14"/>
      <c r="TRR3" s="14"/>
      <c r="TRS3" s="14"/>
      <c r="TRT3" s="14"/>
      <c r="TRU3" s="14"/>
      <c r="TRV3" s="14"/>
      <c r="TRW3" s="14"/>
      <c r="TRX3" s="14"/>
      <c r="TRY3" s="14"/>
      <c r="TRZ3" s="14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4"/>
      <c r="TSO3" s="14"/>
      <c r="TSP3" s="14"/>
      <c r="TSQ3" s="14"/>
      <c r="TSR3" s="14"/>
      <c r="TSS3" s="14"/>
      <c r="TST3" s="14"/>
      <c r="TSU3" s="14"/>
      <c r="TSV3" s="14"/>
      <c r="TSW3" s="14"/>
      <c r="TSX3" s="14"/>
      <c r="TSY3" s="14"/>
      <c r="TSZ3" s="14"/>
      <c r="TTA3" s="14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4"/>
      <c r="TTP3" s="14"/>
      <c r="TTQ3" s="14"/>
      <c r="TTR3" s="14"/>
      <c r="TTS3" s="14"/>
      <c r="TTT3" s="14"/>
      <c r="TTU3" s="14"/>
      <c r="TTV3" s="14"/>
      <c r="TTW3" s="14"/>
      <c r="TTX3" s="14"/>
      <c r="TTY3" s="14"/>
      <c r="TTZ3" s="14"/>
      <c r="TUA3" s="14"/>
      <c r="TUB3" s="14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4"/>
      <c r="TUQ3" s="14"/>
      <c r="TUR3" s="14"/>
      <c r="TUS3" s="14"/>
      <c r="TUT3" s="14"/>
      <c r="TUU3" s="14"/>
      <c r="TUV3" s="14"/>
      <c r="TUW3" s="14"/>
      <c r="TUX3" s="14"/>
      <c r="TUY3" s="14"/>
      <c r="TUZ3" s="14"/>
      <c r="TVA3" s="14"/>
      <c r="TVB3" s="14"/>
      <c r="TVC3" s="14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4"/>
      <c r="TVR3" s="14"/>
      <c r="TVS3" s="14"/>
      <c r="TVT3" s="14"/>
      <c r="TVU3" s="14"/>
      <c r="TVV3" s="14"/>
      <c r="TVW3" s="14"/>
      <c r="TVX3" s="14"/>
      <c r="TVY3" s="14"/>
      <c r="TVZ3" s="14"/>
      <c r="TWA3" s="14"/>
      <c r="TWB3" s="14"/>
      <c r="TWC3" s="14"/>
      <c r="TWD3" s="14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4"/>
      <c r="TWS3" s="14"/>
      <c r="TWT3" s="14"/>
      <c r="TWU3" s="14"/>
      <c r="TWV3" s="14"/>
      <c r="TWW3" s="14"/>
      <c r="TWX3" s="14"/>
      <c r="TWY3" s="14"/>
      <c r="TWZ3" s="14"/>
      <c r="TXA3" s="14"/>
      <c r="TXB3" s="14"/>
      <c r="TXC3" s="14"/>
      <c r="TXD3" s="14"/>
      <c r="TXE3" s="14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4"/>
      <c r="TXT3" s="14"/>
      <c r="TXU3" s="14"/>
      <c r="TXV3" s="14"/>
      <c r="TXW3" s="14"/>
      <c r="TXX3" s="14"/>
      <c r="TXY3" s="14"/>
      <c r="TXZ3" s="14"/>
      <c r="TYA3" s="14"/>
      <c r="TYB3" s="14"/>
      <c r="TYC3" s="14"/>
      <c r="TYD3" s="14"/>
      <c r="TYE3" s="14"/>
      <c r="TYF3" s="14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4"/>
      <c r="TYU3" s="14"/>
      <c r="TYV3" s="14"/>
      <c r="TYW3" s="14"/>
      <c r="TYX3" s="14"/>
      <c r="TYY3" s="14"/>
      <c r="TYZ3" s="14"/>
      <c r="TZA3" s="14"/>
      <c r="TZB3" s="14"/>
      <c r="TZC3" s="14"/>
      <c r="TZD3" s="14"/>
      <c r="TZE3" s="14"/>
      <c r="TZF3" s="14"/>
      <c r="TZG3" s="14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4"/>
      <c r="TZV3" s="14"/>
      <c r="TZW3" s="14"/>
      <c r="TZX3" s="14"/>
      <c r="TZY3" s="14"/>
      <c r="TZZ3" s="14"/>
      <c r="UAA3" s="14"/>
      <c r="UAB3" s="14"/>
      <c r="UAC3" s="14"/>
      <c r="UAD3" s="14"/>
      <c r="UAE3" s="14"/>
      <c r="UAF3" s="14"/>
      <c r="UAG3" s="14"/>
      <c r="UAH3" s="14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4"/>
      <c r="UAW3" s="14"/>
      <c r="UAX3" s="14"/>
      <c r="UAY3" s="14"/>
      <c r="UAZ3" s="14"/>
      <c r="UBA3" s="14"/>
      <c r="UBB3" s="14"/>
      <c r="UBC3" s="14"/>
      <c r="UBD3" s="14"/>
      <c r="UBE3" s="14"/>
      <c r="UBF3" s="14"/>
      <c r="UBG3" s="14"/>
      <c r="UBH3" s="14"/>
      <c r="UBI3" s="14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4"/>
      <c r="UBX3" s="14"/>
      <c r="UBY3" s="14"/>
      <c r="UBZ3" s="14"/>
      <c r="UCA3" s="14"/>
      <c r="UCB3" s="14"/>
      <c r="UCC3" s="14"/>
      <c r="UCD3" s="14"/>
      <c r="UCE3" s="14"/>
      <c r="UCF3" s="14"/>
      <c r="UCG3" s="14"/>
      <c r="UCH3" s="14"/>
      <c r="UCI3" s="14"/>
      <c r="UCJ3" s="14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4"/>
      <c r="UCY3" s="14"/>
      <c r="UCZ3" s="14"/>
      <c r="UDA3" s="14"/>
      <c r="UDB3" s="14"/>
      <c r="UDC3" s="14"/>
      <c r="UDD3" s="14"/>
      <c r="UDE3" s="14"/>
      <c r="UDF3" s="14"/>
      <c r="UDG3" s="14"/>
      <c r="UDH3" s="14"/>
      <c r="UDI3" s="14"/>
      <c r="UDJ3" s="14"/>
      <c r="UDK3" s="14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4"/>
      <c r="UDZ3" s="14"/>
      <c r="UEA3" s="14"/>
      <c r="UEB3" s="14"/>
      <c r="UEC3" s="14"/>
      <c r="UED3" s="14"/>
      <c r="UEE3" s="14"/>
      <c r="UEF3" s="14"/>
      <c r="UEG3" s="14"/>
      <c r="UEH3" s="14"/>
      <c r="UEI3" s="14"/>
      <c r="UEJ3" s="14"/>
      <c r="UEK3" s="14"/>
      <c r="UEL3" s="14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4"/>
      <c r="UFA3" s="14"/>
      <c r="UFB3" s="14"/>
      <c r="UFC3" s="14"/>
      <c r="UFD3" s="14"/>
      <c r="UFE3" s="14"/>
      <c r="UFF3" s="14"/>
      <c r="UFG3" s="14"/>
      <c r="UFH3" s="14"/>
      <c r="UFI3" s="14"/>
      <c r="UFJ3" s="14"/>
      <c r="UFK3" s="14"/>
      <c r="UFL3" s="14"/>
      <c r="UFM3" s="14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4"/>
      <c r="UGB3" s="14"/>
      <c r="UGC3" s="14"/>
      <c r="UGD3" s="14"/>
      <c r="UGE3" s="14"/>
      <c r="UGF3" s="14"/>
      <c r="UGG3" s="14"/>
      <c r="UGH3" s="14"/>
      <c r="UGI3" s="14"/>
      <c r="UGJ3" s="14"/>
      <c r="UGK3" s="14"/>
      <c r="UGL3" s="14"/>
      <c r="UGM3" s="14"/>
      <c r="UGN3" s="14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4"/>
      <c r="UHC3" s="14"/>
      <c r="UHD3" s="14"/>
      <c r="UHE3" s="14"/>
      <c r="UHF3" s="14"/>
      <c r="UHG3" s="14"/>
      <c r="UHH3" s="14"/>
      <c r="UHI3" s="14"/>
      <c r="UHJ3" s="14"/>
      <c r="UHK3" s="14"/>
      <c r="UHL3" s="14"/>
      <c r="UHM3" s="14"/>
      <c r="UHN3" s="14"/>
      <c r="UHO3" s="14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4"/>
      <c r="UID3" s="14"/>
      <c r="UIE3" s="14"/>
      <c r="UIF3" s="14"/>
      <c r="UIG3" s="14"/>
      <c r="UIH3" s="14"/>
      <c r="UII3" s="14"/>
      <c r="UIJ3" s="14"/>
      <c r="UIK3" s="14"/>
      <c r="UIL3" s="14"/>
      <c r="UIM3" s="14"/>
      <c r="UIN3" s="14"/>
      <c r="UIO3" s="14"/>
      <c r="UIP3" s="14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4"/>
      <c r="UJE3" s="14"/>
      <c r="UJF3" s="14"/>
      <c r="UJG3" s="14"/>
      <c r="UJH3" s="14"/>
      <c r="UJI3" s="14"/>
      <c r="UJJ3" s="14"/>
      <c r="UJK3" s="14"/>
      <c r="UJL3" s="14"/>
      <c r="UJM3" s="14"/>
      <c r="UJN3" s="14"/>
      <c r="UJO3" s="14"/>
      <c r="UJP3" s="14"/>
      <c r="UJQ3" s="14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4"/>
      <c r="UKF3" s="14"/>
      <c r="UKG3" s="14"/>
      <c r="UKH3" s="14"/>
      <c r="UKI3" s="14"/>
      <c r="UKJ3" s="14"/>
      <c r="UKK3" s="14"/>
      <c r="UKL3" s="14"/>
      <c r="UKM3" s="14"/>
      <c r="UKN3" s="14"/>
      <c r="UKO3" s="14"/>
      <c r="UKP3" s="14"/>
      <c r="UKQ3" s="14"/>
      <c r="UKR3" s="14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4"/>
      <c r="ULG3" s="14"/>
      <c r="ULH3" s="14"/>
      <c r="ULI3" s="14"/>
      <c r="ULJ3" s="14"/>
      <c r="ULK3" s="14"/>
      <c r="ULL3" s="14"/>
      <c r="ULM3" s="14"/>
      <c r="ULN3" s="14"/>
      <c r="ULO3" s="14"/>
      <c r="ULP3" s="14"/>
      <c r="ULQ3" s="14"/>
      <c r="ULR3" s="14"/>
      <c r="ULS3" s="14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4"/>
      <c r="UMH3" s="14"/>
      <c r="UMI3" s="14"/>
      <c r="UMJ3" s="14"/>
      <c r="UMK3" s="14"/>
      <c r="UML3" s="14"/>
      <c r="UMM3" s="14"/>
      <c r="UMN3" s="14"/>
      <c r="UMO3" s="14"/>
      <c r="UMP3" s="14"/>
      <c r="UMQ3" s="14"/>
      <c r="UMR3" s="14"/>
      <c r="UMS3" s="14"/>
      <c r="UMT3" s="14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4"/>
      <c r="UNI3" s="14"/>
      <c r="UNJ3" s="14"/>
      <c r="UNK3" s="14"/>
      <c r="UNL3" s="14"/>
      <c r="UNM3" s="14"/>
      <c r="UNN3" s="14"/>
      <c r="UNO3" s="14"/>
      <c r="UNP3" s="14"/>
      <c r="UNQ3" s="14"/>
      <c r="UNR3" s="14"/>
      <c r="UNS3" s="14"/>
      <c r="UNT3" s="14"/>
      <c r="UNU3" s="14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4"/>
      <c r="UOJ3" s="14"/>
      <c r="UOK3" s="14"/>
      <c r="UOL3" s="14"/>
      <c r="UOM3" s="14"/>
      <c r="UON3" s="14"/>
      <c r="UOO3" s="14"/>
      <c r="UOP3" s="14"/>
      <c r="UOQ3" s="14"/>
      <c r="UOR3" s="14"/>
      <c r="UOS3" s="14"/>
      <c r="UOT3" s="14"/>
      <c r="UOU3" s="14"/>
      <c r="UOV3" s="14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4"/>
      <c r="UPK3" s="14"/>
      <c r="UPL3" s="14"/>
      <c r="UPM3" s="14"/>
      <c r="UPN3" s="14"/>
      <c r="UPO3" s="14"/>
      <c r="UPP3" s="14"/>
      <c r="UPQ3" s="14"/>
      <c r="UPR3" s="14"/>
      <c r="UPS3" s="14"/>
      <c r="UPT3" s="14"/>
      <c r="UPU3" s="14"/>
      <c r="UPV3" s="14"/>
      <c r="UPW3" s="14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4"/>
      <c r="UQL3" s="14"/>
      <c r="UQM3" s="14"/>
      <c r="UQN3" s="14"/>
      <c r="UQO3" s="14"/>
      <c r="UQP3" s="14"/>
      <c r="UQQ3" s="14"/>
      <c r="UQR3" s="14"/>
      <c r="UQS3" s="14"/>
      <c r="UQT3" s="14"/>
      <c r="UQU3" s="14"/>
      <c r="UQV3" s="14"/>
      <c r="UQW3" s="14"/>
      <c r="UQX3" s="14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4"/>
      <c r="URM3" s="14"/>
      <c r="URN3" s="14"/>
      <c r="URO3" s="14"/>
      <c r="URP3" s="14"/>
      <c r="URQ3" s="14"/>
      <c r="URR3" s="14"/>
      <c r="URS3" s="14"/>
      <c r="URT3" s="14"/>
      <c r="URU3" s="14"/>
      <c r="URV3" s="14"/>
      <c r="URW3" s="14"/>
      <c r="URX3" s="14"/>
      <c r="URY3" s="14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4"/>
      <c r="USN3" s="14"/>
      <c r="USO3" s="14"/>
      <c r="USP3" s="14"/>
      <c r="USQ3" s="14"/>
      <c r="USR3" s="14"/>
      <c r="USS3" s="14"/>
      <c r="UST3" s="14"/>
      <c r="USU3" s="14"/>
      <c r="USV3" s="14"/>
      <c r="USW3" s="14"/>
      <c r="USX3" s="14"/>
      <c r="USY3" s="14"/>
      <c r="USZ3" s="14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4"/>
      <c r="UTO3" s="14"/>
      <c r="UTP3" s="14"/>
      <c r="UTQ3" s="14"/>
      <c r="UTR3" s="14"/>
      <c r="UTS3" s="14"/>
      <c r="UTT3" s="14"/>
      <c r="UTU3" s="14"/>
      <c r="UTV3" s="14"/>
      <c r="UTW3" s="14"/>
      <c r="UTX3" s="14"/>
      <c r="UTY3" s="14"/>
      <c r="UTZ3" s="14"/>
      <c r="UUA3" s="14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4"/>
      <c r="UUP3" s="14"/>
      <c r="UUQ3" s="14"/>
      <c r="UUR3" s="14"/>
      <c r="UUS3" s="14"/>
      <c r="UUT3" s="14"/>
      <c r="UUU3" s="14"/>
      <c r="UUV3" s="14"/>
      <c r="UUW3" s="14"/>
      <c r="UUX3" s="14"/>
      <c r="UUY3" s="14"/>
      <c r="UUZ3" s="14"/>
      <c r="UVA3" s="14"/>
      <c r="UVB3" s="14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4"/>
      <c r="UVQ3" s="14"/>
      <c r="UVR3" s="14"/>
      <c r="UVS3" s="14"/>
      <c r="UVT3" s="14"/>
      <c r="UVU3" s="14"/>
      <c r="UVV3" s="14"/>
      <c r="UVW3" s="14"/>
      <c r="UVX3" s="14"/>
      <c r="UVY3" s="14"/>
      <c r="UVZ3" s="14"/>
      <c r="UWA3" s="14"/>
      <c r="UWB3" s="14"/>
      <c r="UWC3" s="14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4"/>
      <c r="UWR3" s="14"/>
      <c r="UWS3" s="14"/>
      <c r="UWT3" s="14"/>
      <c r="UWU3" s="14"/>
      <c r="UWV3" s="14"/>
      <c r="UWW3" s="14"/>
      <c r="UWX3" s="14"/>
      <c r="UWY3" s="14"/>
      <c r="UWZ3" s="14"/>
      <c r="UXA3" s="14"/>
      <c r="UXB3" s="14"/>
      <c r="UXC3" s="14"/>
      <c r="UXD3" s="14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4"/>
      <c r="UXS3" s="14"/>
      <c r="UXT3" s="14"/>
      <c r="UXU3" s="14"/>
      <c r="UXV3" s="14"/>
      <c r="UXW3" s="14"/>
      <c r="UXX3" s="14"/>
      <c r="UXY3" s="14"/>
      <c r="UXZ3" s="14"/>
      <c r="UYA3" s="14"/>
      <c r="UYB3" s="14"/>
      <c r="UYC3" s="14"/>
      <c r="UYD3" s="14"/>
      <c r="UYE3" s="14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4"/>
      <c r="UYT3" s="14"/>
      <c r="UYU3" s="14"/>
      <c r="UYV3" s="14"/>
      <c r="UYW3" s="14"/>
      <c r="UYX3" s="14"/>
      <c r="UYY3" s="14"/>
      <c r="UYZ3" s="14"/>
      <c r="UZA3" s="14"/>
      <c r="UZB3" s="14"/>
      <c r="UZC3" s="14"/>
      <c r="UZD3" s="14"/>
      <c r="UZE3" s="14"/>
      <c r="UZF3" s="14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4"/>
      <c r="UZU3" s="14"/>
      <c r="UZV3" s="14"/>
      <c r="UZW3" s="14"/>
      <c r="UZX3" s="14"/>
      <c r="UZY3" s="14"/>
      <c r="UZZ3" s="14"/>
      <c r="VAA3" s="14"/>
      <c r="VAB3" s="14"/>
      <c r="VAC3" s="14"/>
      <c r="VAD3" s="14"/>
      <c r="VAE3" s="14"/>
      <c r="VAF3" s="14"/>
      <c r="VAG3" s="14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4"/>
      <c r="VAV3" s="14"/>
      <c r="VAW3" s="14"/>
      <c r="VAX3" s="14"/>
      <c r="VAY3" s="14"/>
      <c r="VAZ3" s="14"/>
      <c r="VBA3" s="14"/>
      <c r="VBB3" s="14"/>
      <c r="VBC3" s="14"/>
      <c r="VBD3" s="14"/>
      <c r="VBE3" s="14"/>
      <c r="VBF3" s="14"/>
      <c r="VBG3" s="14"/>
      <c r="VBH3" s="14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4"/>
      <c r="VBW3" s="14"/>
      <c r="VBX3" s="14"/>
      <c r="VBY3" s="14"/>
      <c r="VBZ3" s="14"/>
      <c r="VCA3" s="14"/>
      <c r="VCB3" s="14"/>
      <c r="VCC3" s="14"/>
      <c r="VCD3" s="14"/>
      <c r="VCE3" s="14"/>
      <c r="VCF3" s="14"/>
      <c r="VCG3" s="14"/>
      <c r="VCH3" s="14"/>
      <c r="VCI3" s="14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4"/>
      <c r="VCX3" s="14"/>
      <c r="VCY3" s="14"/>
      <c r="VCZ3" s="14"/>
      <c r="VDA3" s="14"/>
      <c r="VDB3" s="14"/>
      <c r="VDC3" s="14"/>
      <c r="VDD3" s="14"/>
      <c r="VDE3" s="14"/>
      <c r="VDF3" s="14"/>
      <c r="VDG3" s="14"/>
      <c r="VDH3" s="14"/>
      <c r="VDI3" s="14"/>
      <c r="VDJ3" s="14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4"/>
      <c r="VDY3" s="14"/>
      <c r="VDZ3" s="14"/>
      <c r="VEA3" s="14"/>
      <c r="VEB3" s="14"/>
      <c r="VEC3" s="14"/>
      <c r="VED3" s="14"/>
      <c r="VEE3" s="14"/>
      <c r="VEF3" s="14"/>
      <c r="VEG3" s="14"/>
      <c r="VEH3" s="14"/>
      <c r="VEI3" s="14"/>
      <c r="VEJ3" s="14"/>
      <c r="VEK3" s="14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4"/>
      <c r="VEZ3" s="14"/>
      <c r="VFA3" s="14"/>
      <c r="VFB3" s="14"/>
      <c r="VFC3" s="14"/>
      <c r="VFD3" s="14"/>
      <c r="VFE3" s="14"/>
      <c r="VFF3" s="14"/>
      <c r="VFG3" s="14"/>
      <c r="VFH3" s="14"/>
      <c r="VFI3" s="14"/>
      <c r="VFJ3" s="14"/>
      <c r="VFK3" s="14"/>
      <c r="VFL3" s="14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4"/>
      <c r="VGA3" s="14"/>
      <c r="VGB3" s="14"/>
      <c r="VGC3" s="14"/>
      <c r="VGD3" s="14"/>
      <c r="VGE3" s="14"/>
      <c r="VGF3" s="14"/>
      <c r="VGG3" s="14"/>
      <c r="VGH3" s="14"/>
      <c r="VGI3" s="14"/>
      <c r="VGJ3" s="14"/>
      <c r="VGK3" s="14"/>
      <c r="VGL3" s="14"/>
      <c r="VGM3" s="14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4"/>
      <c r="VHB3" s="14"/>
      <c r="VHC3" s="14"/>
      <c r="VHD3" s="14"/>
      <c r="VHE3" s="14"/>
      <c r="VHF3" s="14"/>
      <c r="VHG3" s="14"/>
      <c r="VHH3" s="14"/>
      <c r="VHI3" s="14"/>
      <c r="VHJ3" s="14"/>
      <c r="VHK3" s="14"/>
      <c r="VHL3" s="14"/>
      <c r="VHM3" s="14"/>
      <c r="VHN3" s="14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4"/>
      <c r="VIC3" s="14"/>
      <c r="VID3" s="14"/>
      <c r="VIE3" s="14"/>
      <c r="VIF3" s="14"/>
      <c r="VIG3" s="14"/>
      <c r="VIH3" s="14"/>
      <c r="VII3" s="14"/>
      <c r="VIJ3" s="14"/>
      <c r="VIK3" s="14"/>
      <c r="VIL3" s="14"/>
      <c r="VIM3" s="14"/>
      <c r="VIN3" s="14"/>
      <c r="VIO3" s="14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4"/>
      <c r="VJD3" s="14"/>
      <c r="VJE3" s="14"/>
      <c r="VJF3" s="14"/>
      <c r="VJG3" s="14"/>
      <c r="VJH3" s="14"/>
      <c r="VJI3" s="14"/>
      <c r="VJJ3" s="14"/>
      <c r="VJK3" s="14"/>
      <c r="VJL3" s="14"/>
      <c r="VJM3" s="14"/>
      <c r="VJN3" s="14"/>
      <c r="VJO3" s="14"/>
      <c r="VJP3" s="14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4"/>
      <c r="VKE3" s="14"/>
      <c r="VKF3" s="14"/>
      <c r="VKG3" s="14"/>
      <c r="VKH3" s="14"/>
      <c r="VKI3" s="14"/>
      <c r="VKJ3" s="14"/>
      <c r="VKK3" s="14"/>
      <c r="VKL3" s="14"/>
      <c r="VKM3" s="14"/>
      <c r="VKN3" s="14"/>
      <c r="VKO3" s="14"/>
      <c r="VKP3" s="14"/>
      <c r="VKQ3" s="14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4"/>
      <c r="VLF3" s="14"/>
      <c r="VLG3" s="14"/>
      <c r="VLH3" s="14"/>
      <c r="VLI3" s="14"/>
      <c r="VLJ3" s="14"/>
      <c r="VLK3" s="14"/>
      <c r="VLL3" s="14"/>
      <c r="VLM3" s="14"/>
      <c r="VLN3" s="14"/>
      <c r="VLO3" s="14"/>
      <c r="VLP3" s="14"/>
      <c r="VLQ3" s="14"/>
      <c r="VLR3" s="14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4"/>
      <c r="VMG3" s="14"/>
      <c r="VMH3" s="14"/>
      <c r="VMI3" s="14"/>
      <c r="VMJ3" s="14"/>
      <c r="VMK3" s="14"/>
      <c r="VML3" s="14"/>
      <c r="VMM3" s="14"/>
      <c r="VMN3" s="14"/>
      <c r="VMO3" s="14"/>
      <c r="VMP3" s="14"/>
      <c r="VMQ3" s="14"/>
      <c r="VMR3" s="14"/>
      <c r="VMS3" s="14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4"/>
      <c r="VNH3" s="14"/>
      <c r="VNI3" s="14"/>
      <c r="VNJ3" s="14"/>
      <c r="VNK3" s="14"/>
      <c r="VNL3" s="14"/>
      <c r="VNM3" s="14"/>
      <c r="VNN3" s="14"/>
      <c r="VNO3" s="14"/>
      <c r="VNP3" s="14"/>
      <c r="VNQ3" s="14"/>
      <c r="VNR3" s="14"/>
      <c r="VNS3" s="14"/>
      <c r="VNT3" s="14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4"/>
      <c r="VOI3" s="14"/>
      <c r="VOJ3" s="14"/>
      <c r="VOK3" s="14"/>
      <c r="VOL3" s="14"/>
      <c r="VOM3" s="14"/>
      <c r="VON3" s="14"/>
      <c r="VOO3" s="14"/>
      <c r="VOP3" s="14"/>
      <c r="VOQ3" s="14"/>
      <c r="VOR3" s="14"/>
      <c r="VOS3" s="14"/>
      <c r="VOT3" s="14"/>
      <c r="VOU3" s="14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4"/>
      <c r="VPJ3" s="14"/>
      <c r="VPK3" s="14"/>
      <c r="VPL3" s="14"/>
      <c r="VPM3" s="14"/>
      <c r="VPN3" s="14"/>
      <c r="VPO3" s="14"/>
      <c r="VPP3" s="14"/>
      <c r="VPQ3" s="14"/>
      <c r="VPR3" s="14"/>
      <c r="VPS3" s="14"/>
      <c r="VPT3" s="14"/>
      <c r="VPU3" s="14"/>
      <c r="VPV3" s="14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4"/>
      <c r="VQK3" s="14"/>
      <c r="VQL3" s="14"/>
      <c r="VQM3" s="14"/>
      <c r="VQN3" s="14"/>
      <c r="VQO3" s="14"/>
      <c r="VQP3" s="14"/>
      <c r="VQQ3" s="14"/>
      <c r="VQR3" s="14"/>
      <c r="VQS3" s="14"/>
      <c r="VQT3" s="14"/>
      <c r="VQU3" s="14"/>
      <c r="VQV3" s="14"/>
      <c r="VQW3" s="14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4"/>
      <c r="VRL3" s="14"/>
      <c r="VRM3" s="14"/>
      <c r="VRN3" s="14"/>
      <c r="VRO3" s="14"/>
      <c r="VRP3" s="14"/>
      <c r="VRQ3" s="14"/>
      <c r="VRR3" s="14"/>
      <c r="VRS3" s="14"/>
      <c r="VRT3" s="14"/>
      <c r="VRU3" s="14"/>
      <c r="VRV3" s="14"/>
      <c r="VRW3" s="14"/>
      <c r="VRX3" s="14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4"/>
      <c r="VSM3" s="14"/>
      <c r="VSN3" s="14"/>
      <c r="VSO3" s="14"/>
      <c r="VSP3" s="14"/>
      <c r="VSQ3" s="14"/>
      <c r="VSR3" s="14"/>
      <c r="VSS3" s="14"/>
      <c r="VST3" s="14"/>
      <c r="VSU3" s="14"/>
      <c r="VSV3" s="14"/>
      <c r="VSW3" s="14"/>
      <c r="VSX3" s="14"/>
      <c r="VSY3" s="14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4"/>
      <c r="VTN3" s="14"/>
      <c r="VTO3" s="14"/>
      <c r="VTP3" s="14"/>
      <c r="VTQ3" s="14"/>
      <c r="VTR3" s="14"/>
      <c r="VTS3" s="14"/>
      <c r="VTT3" s="14"/>
      <c r="VTU3" s="14"/>
      <c r="VTV3" s="14"/>
      <c r="VTW3" s="14"/>
      <c r="VTX3" s="14"/>
      <c r="VTY3" s="14"/>
      <c r="VTZ3" s="14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4"/>
      <c r="VUO3" s="14"/>
      <c r="VUP3" s="14"/>
      <c r="VUQ3" s="14"/>
      <c r="VUR3" s="14"/>
      <c r="VUS3" s="14"/>
      <c r="VUT3" s="14"/>
      <c r="VUU3" s="14"/>
      <c r="VUV3" s="14"/>
      <c r="VUW3" s="14"/>
      <c r="VUX3" s="14"/>
      <c r="VUY3" s="14"/>
      <c r="VUZ3" s="14"/>
      <c r="VVA3" s="14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4"/>
      <c r="VVP3" s="14"/>
      <c r="VVQ3" s="14"/>
      <c r="VVR3" s="14"/>
      <c r="VVS3" s="14"/>
      <c r="VVT3" s="14"/>
      <c r="VVU3" s="14"/>
      <c r="VVV3" s="14"/>
      <c r="VVW3" s="14"/>
      <c r="VVX3" s="14"/>
      <c r="VVY3" s="14"/>
      <c r="VVZ3" s="14"/>
      <c r="VWA3" s="14"/>
      <c r="VWB3" s="14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4"/>
      <c r="VWQ3" s="14"/>
      <c r="VWR3" s="14"/>
      <c r="VWS3" s="14"/>
      <c r="VWT3" s="14"/>
      <c r="VWU3" s="14"/>
      <c r="VWV3" s="14"/>
      <c r="VWW3" s="14"/>
      <c r="VWX3" s="14"/>
      <c r="VWY3" s="14"/>
      <c r="VWZ3" s="14"/>
      <c r="VXA3" s="14"/>
      <c r="VXB3" s="14"/>
      <c r="VXC3" s="14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4"/>
      <c r="VXR3" s="14"/>
      <c r="VXS3" s="14"/>
      <c r="VXT3" s="14"/>
      <c r="VXU3" s="14"/>
      <c r="VXV3" s="14"/>
      <c r="VXW3" s="14"/>
      <c r="VXX3" s="14"/>
      <c r="VXY3" s="14"/>
      <c r="VXZ3" s="14"/>
      <c r="VYA3" s="14"/>
      <c r="VYB3" s="14"/>
      <c r="VYC3" s="14"/>
      <c r="VYD3" s="14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4"/>
      <c r="VYS3" s="14"/>
      <c r="VYT3" s="14"/>
      <c r="VYU3" s="14"/>
      <c r="VYV3" s="14"/>
      <c r="VYW3" s="14"/>
      <c r="VYX3" s="14"/>
      <c r="VYY3" s="14"/>
      <c r="VYZ3" s="14"/>
      <c r="VZA3" s="14"/>
      <c r="VZB3" s="14"/>
      <c r="VZC3" s="14"/>
      <c r="VZD3" s="14"/>
      <c r="VZE3" s="14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4"/>
      <c r="VZT3" s="14"/>
      <c r="VZU3" s="14"/>
      <c r="VZV3" s="14"/>
      <c r="VZW3" s="14"/>
      <c r="VZX3" s="14"/>
      <c r="VZY3" s="14"/>
      <c r="VZZ3" s="14"/>
      <c r="WAA3" s="14"/>
      <c r="WAB3" s="14"/>
      <c r="WAC3" s="14"/>
      <c r="WAD3" s="14"/>
      <c r="WAE3" s="14"/>
      <c r="WAF3" s="14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4"/>
      <c r="WAU3" s="14"/>
      <c r="WAV3" s="14"/>
      <c r="WAW3" s="14"/>
      <c r="WAX3" s="14"/>
      <c r="WAY3" s="14"/>
      <c r="WAZ3" s="14"/>
      <c r="WBA3" s="14"/>
      <c r="WBB3" s="14"/>
      <c r="WBC3" s="14"/>
      <c r="WBD3" s="14"/>
      <c r="WBE3" s="14"/>
      <c r="WBF3" s="14"/>
      <c r="WBG3" s="14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4"/>
      <c r="WBV3" s="14"/>
      <c r="WBW3" s="14"/>
      <c r="WBX3" s="14"/>
      <c r="WBY3" s="14"/>
      <c r="WBZ3" s="14"/>
      <c r="WCA3" s="14"/>
      <c r="WCB3" s="14"/>
      <c r="WCC3" s="14"/>
      <c r="WCD3" s="14"/>
      <c r="WCE3" s="14"/>
      <c r="WCF3" s="14"/>
      <c r="WCG3" s="14"/>
      <c r="WCH3" s="14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4"/>
      <c r="WCW3" s="14"/>
      <c r="WCX3" s="14"/>
      <c r="WCY3" s="14"/>
      <c r="WCZ3" s="14"/>
      <c r="WDA3" s="14"/>
      <c r="WDB3" s="14"/>
      <c r="WDC3" s="14"/>
      <c r="WDD3" s="14"/>
      <c r="WDE3" s="14"/>
      <c r="WDF3" s="14"/>
      <c r="WDG3" s="14"/>
      <c r="WDH3" s="14"/>
      <c r="WDI3" s="14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4"/>
      <c r="WDX3" s="14"/>
      <c r="WDY3" s="14"/>
      <c r="WDZ3" s="14"/>
      <c r="WEA3" s="14"/>
      <c r="WEB3" s="14"/>
      <c r="WEC3" s="14"/>
      <c r="WED3" s="14"/>
      <c r="WEE3" s="14"/>
      <c r="WEF3" s="14"/>
      <c r="WEG3" s="14"/>
      <c r="WEH3" s="14"/>
      <c r="WEI3" s="14"/>
      <c r="WEJ3" s="14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4"/>
      <c r="WEY3" s="14"/>
      <c r="WEZ3" s="14"/>
      <c r="WFA3" s="14"/>
      <c r="WFB3" s="14"/>
      <c r="WFC3" s="14"/>
      <c r="WFD3" s="14"/>
      <c r="WFE3" s="14"/>
      <c r="WFF3" s="14"/>
      <c r="WFG3" s="14"/>
      <c r="WFH3" s="14"/>
      <c r="WFI3" s="14"/>
      <c r="WFJ3" s="14"/>
      <c r="WFK3" s="14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4"/>
      <c r="WFZ3" s="14"/>
      <c r="WGA3" s="14"/>
      <c r="WGB3" s="14"/>
      <c r="WGC3" s="14"/>
      <c r="WGD3" s="14"/>
      <c r="WGE3" s="14"/>
      <c r="WGF3" s="14"/>
      <c r="WGG3" s="14"/>
      <c r="WGH3" s="14"/>
      <c r="WGI3" s="14"/>
      <c r="WGJ3" s="14"/>
      <c r="WGK3" s="14"/>
      <c r="WGL3" s="14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4"/>
      <c r="WHA3" s="14"/>
      <c r="WHB3" s="14"/>
      <c r="WHC3" s="14"/>
      <c r="WHD3" s="14"/>
      <c r="WHE3" s="14"/>
      <c r="WHF3" s="14"/>
      <c r="WHG3" s="14"/>
      <c r="WHH3" s="14"/>
      <c r="WHI3" s="14"/>
      <c r="WHJ3" s="14"/>
      <c r="WHK3" s="14"/>
      <c r="WHL3" s="14"/>
      <c r="WHM3" s="14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4"/>
      <c r="WIB3" s="14"/>
      <c r="WIC3" s="14"/>
      <c r="WID3" s="14"/>
      <c r="WIE3" s="14"/>
      <c r="WIF3" s="14"/>
      <c r="WIG3" s="14"/>
      <c r="WIH3" s="14"/>
      <c r="WII3" s="14"/>
      <c r="WIJ3" s="14"/>
      <c r="WIK3" s="14"/>
      <c r="WIL3" s="14"/>
      <c r="WIM3" s="14"/>
      <c r="WIN3" s="14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4"/>
      <c r="WJC3" s="14"/>
      <c r="WJD3" s="14"/>
      <c r="WJE3" s="14"/>
      <c r="WJF3" s="14"/>
      <c r="WJG3" s="14"/>
      <c r="WJH3" s="14"/>
      <c r="WJI3" s="14"/>
      <c r="WJJ3" s="14"/>
      <c r="WJK3" s="14"/>
      <c r="WJL3" s="14"/>
      <c r="WJM3" s="14"/>
      <c r="WJN3" s="14"/>
      <c r="WJO3" s="14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4"/>
      <c r="WKD3" s="14"/>
      <c r="WKE3" s="14"/>
      <c r="WKF3" s="14"/>
      <c r="WKG3" s="14"/>
      <c r="WKH3" s="14"/>
      <c r="WKI3" s="14"/>
      <c r="WKJ3" s="14"/>
      <c r="WKK3" s="14"/>
      <c r="WKL3" s="14"/>
      <c r="WKM3" s="14"/>
      <c r="WKN3" s="14"/>
      <c r="WKO3" s="14"/>
      <c r="WKP3" s="14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4"/>
      <c r="WLE3" s="14"/>
      <c r="WLF3" s="14"/>
      <c r="WLG3" s="14"/>
      <c r="WLH3" s="14"/>
      <c r="WLI3" s="14"/>
      <c r="WLJ3" s="14"/>
      <c r="WLK3" s="14"/>
      <c r="WLL3" s="14"/>
      <c r="WLM3" s="14"/>
      <c r="WLN3" s="14"/>
      <c r="WLO3" s="14"/>
      <c r="WLP3" s="14"/>
      <c r="WLQ3" s="14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4"/>
      <c r="WMF3" s="14"/>
      <c r="WMG3" s="14"/>
      <c r="WMH3" s="14"/>
      <c r="WMI3" s="14"/>
      <c r="WMJ3" s="14"/>
      <c r="WMK3" s="14"/>
      <c r="WML3" s="14"/>
      <c r="WMM3" s="14"/>
      <c r="WMN3" s="14"/>
      <c r="WMO3" s="14"/>
      <c r="WMP3" s="14"/>
      <c r="WMQ3" s="14"/>
      <c r="WMR3" s="14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4"/>
      <c r="WNG3" s="14"/>
      <c r="WNH3" s="14"/>
      <c r="WNI3" s="14"/>
      <c r="WNJ3" s="14"/>
      <c r="WNK3" s="14"/>
      <c r="WNL3" s="14"/>
      <c r="WNM3" s="14"/>
      <c r="WNN3" s="14"/>
      <c r="WNO3" s="14"/>
      <c r="WNP3" s="14"/>
      <c r="WNQ3" s="14"/>
      <c r="WNR3" s="14"/>
      <c r="WNS3" s="14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4"/>
      <c r="WOH3" s="14"/>
      <c r="WOI3" s="14"/>
      <c r="WOJ3" s="14"/>
      <c r="WOK3" s="14"/>
      <c r="WOL3" s="14"/>
      <c r="WOM3" s="14"/>
      <c r="WON3" s="14"/>
      <c r="WOO3" s="14"/>
      <c r="WOP3" s="14"/>
      <c r="WOQ3" s="14"/>
      <c r="WOR3" s="14"/>
      <c r="WOS3" s="14"/>
      <c r="WOT3" s="14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4"/>
      <c r="WPI3" s="14"/>
      <c r="WPJ3" s="14"/>
      <c r="WPK3" s="14"/>
      <c r="WPL3" s="14"/>
      <c r="WPM3" s="14"/>
      <c r="WPN3" s="14"/>
      <c r="WPO3" s="14"/>
      <c r="WPP3" s="14"/>
      <c r="WPQ3" s="14"/>
      <c r="WPR3" s="14"/>
      <c r="WPS3" s="14"/>
      <c r="WPT3" s="14"/>
      <c r="WPU3" s="14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4"/>
      <c r="WQJ3" s="14"/>
      <c r="WQK3" s="14"/>
      <c r="WQL3" s="14"/>
      <c r="WQM3" s="14"/>
      <c r="WQN3" s="14"/>
      <c r="WQO3" s="14"/>
      <c r="WQP3" s="14"/>
      <c r="WQQ3" s="14"/>
      <c r="WQR3" s="14"/>
      <c r="WQS3" s="14"/>
      <c r="WQT3" s="14"/>
      <c r="WQU3" s="14"/>
      <c r="WQV3" s="14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4"/>
      <c r="WRK3" s="14"/>
      <c r="WRL3" s="14"/>
      <c r="WRM3" s="14"/>
      <c r="WRN3" s="14"/>
      <c r="WRO3" s="14"/>
      <c r="WRP3" s="14"/>
      <c r="WRQ3" s="14"/>
      <c r="WRR3" s="14"/>
      <c r="WRS3" s="14"/>
      <c r="WRT3" s="14"/>
      <c r="WRU3" s="14"/>
      <c r="WRV3" s="14"/>
      <c r="WRW3" s="14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4"/>
      <c r="WSL3" s="14"/>
      <c r="WSM3" s="14"/>
      <c r="WSN3" s="14"/>
      <c r="WSO3" s="14"/>
      <c r="WSP3" s="14"/>
      <c r="WSQ3" s="14"/>
      <c r="WSR3" s="14"/>
      <c r="WSS3" s="14"/>
      <c r="WST3" s="14"/>
      <c r="WSU3" s="14"/>
      <c r="WSV3" s="14"/>
      <c r="WSW3" s="14"/>
      <c r="WSX3" s="14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4"/>
      <c r="WTM3" s="14"/>
      <c r="WTN3" s="14"/>
      <c r="WTO3" s="14"/>
      <c r="WTP3" s="14"/>
      <c r="WTQ3" s="14"/>
      <c r="WTR3" s="14"/>
      <c r="WTS3" s="14"/>
      <c r="WTT3" s="14"/>
      <c r="WTU3" s="14"/>
      <c r="WTV3" s="14"/>
      <c r="WTW3" s="14"/>
      <c r="WTX3" s="14"/>
      <c r="WTY3" s="14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4"/>
      <c r="WUN3" s="14"/>
      <c r="WUO3" s="14"/>
      <c r="WUP3" s="14"/>
      <c r="WUQ3" s="14"/>
      <c r="WUR3" s="14"/>
      <c r="WUS3" s="14"/>
      <c r="WUT3" s="14"/>
      <c r="WUU3" s="14"/>
      <c r="WUV3" s="14"/>
      <c r="WUW3" s="14"/>
      <c r="WUX3" s="14"/>
      <c r="WUY3" s="14"/>
      <c r="WUZ3" s="14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4"/>
      <c r="WVO3" s="14"/>
      <c r="WVP3" s="14"/>
      <c r="WVQ3" s="14"/>
      <c r="WVR3" s="14"/>
      <c r="WVS3" s="14"/>
      <c r="WVT3" s="14"/>
      <c r="WVU3" s="14"/>
      <c r="WVV3" s="14"/>
      <c r="WVW3" s="14"/>
      <c r="WVX3" s="14"/>
      <c r="WVY3" s="14"/>
      <c r="WVZ3" s="14"/>
      <c r="WWA3" s="14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4"/>
      <c r="WWP3" s="14"/>
      <c r="WWQ3" s="14"/>
      <c r="WWR3" s="14"/>
      <c r="WWS3" s="14"/>
      <c r="WWT3" s="14"/>
      <c r="WWU3" s="14"/>
      <c r="WWV3" s="14"/>
      <c r="WWW3" s="14"/>
      <c r="WWX3" s="14"/>
      <c r="WWY3" s="14"/>
      <c r="WWZ3" s="14"/>
      <c r="WXA3" s="14"/>
      <c r="WXB3" s="14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4"/>
      <c r="WXQ3" s="14"/>
      <c r="WXR3" s="14"/>
      <c r="WXS3" s="14"/>
      <c r="WXT3" s="14"/>
      <c r="WXU3" s="14"/>
      <c r="WXV3" s="14"/>
      <c r="WXW3" s="14"/>
      <c r="WXX3" s="14"/>
      <c r="WXY3" s="14"/>
      <c r="WXZ3" s="14"/>
      <c r="WYA3" s="14"/>
      <c r="WYB3" s="14"/>
      <c r="WYC3" s="14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4"/>
      <c r="WYR3" s="14"/>
      <c r="WYS3" s="14"/>
      <c r="WYT3" s="14"/>
      <c r="WYU3" s="14"/>
      <c r="WYV3" s="14"/>
      <c r="WYW3" s="14"/>
      <c r="WYX3" s="14"/>
      <c r="WYY3" s="14"/>
      <c r="WYZ3" s="14"/>
      <c r="WZA3" s="14"/>
      <c r="WZB3" s="14"/>
      <c r="WZC3" s="14"/>
      <c r="WZD3" s="14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4"/>
      <c r="WZS3" s="14"/>
      <c r="WZT3" s="14"/>
      <c r="WZU3" s="14"/>
      <c r="WZV3" s="14"/>
      <c r="WZW3" s="14"/>
      <c r="WZX3" s="14"/>
      <c r="WZY3" s="14"/>
      <c r="WZZ3" s="14"/>
      <c r="XAA3" s="14"/>
      <c r="XAB3" s="14"/>
      <c r="XAC3" s="14"/>
      <c r="XAD3" s="14"/>
      <c r="XAE3" s="14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4"/>
      <c r="XAT3" s="14"/>
      <c r="XAU3" s="14"/>
      <c r="XAV3" s="14"/>
      <c r="XAW3" s="14"/>
      <c r="XAX3" s="14"/>
      <c r="XAY3" s="14"/>
      <c r="XAZ3" s="14"/>
      <c r="XBA3" s="14"/>
      <c r="XBB3" s="14"/>
      <c r="XBC3" s="14"/>
      <c r="XBD3" s="14"/>
      <c r="XBE3" s="14"/>
      <c r="XBF3" s="14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4"/>
      <c r="XBU3" s="14"/>
      <c r="XBV3" s="14"/>
      <c r="XBW3" s="14"/>
      <c r="XBX3" s="14"/>
      <c r="XBY3" s="14"/>
      <c r="XBZ3" s="14"/>
      <c r="XCA3" s="14"/>
      <c r="XCB3" s="14"/>
      <c r="XCC3" s="14"/>
      <c r="XCD3" s="14"/>
      <c r="XCE3" s="14"/>
      <c r="XCF3" s="14"/>
      <c r="XCG3" s="14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4"/>
      <c r="XCV3" s="14"/>
      <c r="XCW3" s="14"/>
      <c r="XCX3" s="14"/>
      <c r="XCY3" s="14"/>
      <c r="XCZ3" s="14"/>
      <c r="XDA3" s="14"/>
      <c r="XDB3" s="14"/>
      <c r="XDC3" s="14"/>
      <c r="XDD3" s="14"/>
      <c r="XDE3" s="14"/>
      <c r="XDF3" s="14"/>
      <c r="XDG3" s="14"/>
      <c r="XDH3" s="14"/>
      <c r="XDI3" s="14"/>
      <c r="XDJ3" s="14"/>
      <c r="XDK3" s="14"/>
      <c r="XDL3" s="14"/>
      <c r="XDM3" s="14"/>
      <c r="XDN3" s="14"/>
      <c r="XDO3" s="14"/>
      <c r="XDP3" s="14"/>
      <c r="XDQ3" s="14"/>
      <c r="XDR3" s="14"/>
      <c r="XDS3" s="14"/>
      <c r="XDT3" s="14"/>
      <c r="XDU3" s="14"/>
      <c r="XDV3" s="14"/>
      <c r="XDW3" s="14"/>
      <c r="XDX3" s="14"/>
      <c r="XDY3" s="14"/>
      <c r="XDZ3" s="14"/>
      <c r="XEA3" s="14"/>
      <c r="XEB3" s="14"/>
      <c r="XEC3" s="14"/>
      <c r="XED3" s="14"/>
      <c r="XEE3" s="14"/>
    </row>
    <row r="4" s="42" customFormat="true" ht="24.9" customHeight="true" spans="1:14">
      <c r="A4" s="57" t="s">
        <v>141</v>
      </c>
      <c r="B4" s="57" t="s">
        <v>142</v>
      </c>
      <c r="C4" s="57" t="s">
        <v>143</v>
      </c>
      <c r="D4" s="57" t="s">
        <v>144</v>
      </c>
      <c r="E4" s="70" t="s">
        <v>145</v>
      </c>
      <c r="F4" s="71" t="s">
        <v>146</v>
      </c>
      <c r="G4" s="70" t="s">
        <v>147</v>
      </c>
      <c r="H4" s="70"/>
      <c r="I4" s="70"/>
      <c r="J4" s="70"/>
      <c r="K4" s="76"/>
      <c r="L4" s="76"/>
      <c r="M4" s="81"/>
      <c r="N4" s="82"/>
    </row>
    <row r="5" s="42" customFormat="true" ht="27" customHeight="true" spans="1:14">
      <c r="A5" s="57"/>
      <c r="B5" s="57"/>
      <c r="C5" s="57"/>
      <c r="D5" s="57"/>
      <c r="E5" s="70"/>
      <c r="F5" s="71"/>
      <c r="G5" s="70" t="s">
        <v>148</v>
      </c>
      <c r="H5" s="70" t="s">
        <v>149</v>
      </c>
      <c r="I5" s="70" t="s">
        <v>150</v>
      </c>
      <c r="J5" s="70" t="s">
        <v>151</v>
      </c>
      <c r="K5" s="76"/>
      <c r="L5" s="76"/>
      <c r="M5" s="82"/>
      <c r="N5" s="82"/>
    </row>
    <row r="6" s="42" customFormat="true" ht="25.8" customHeight="true" spans="1:14">
      <c r="A6" s="57" t="s">
        <v>152</v>
      </c>
      <c r="B6" s="57"/>
      <c r="C6" s="57"/>
      <c r="D6" s="57"/>
      <c r="E6" s="72">
        <f>SUM(E7:E148)</f>
        <v>19662532.27</v>
      </c>
      <c r="F6" s="72" t="s">
        <v>19</v>
      </c>
      <c r="G6" s="72">
        <v>2000000</v>
      </c>
      <c r="H6" s="72"/>
      <c r="I6" s="72">
        <f>SUM(I7:I148)</f>
        <v>2477825.2957</v>
      </c>
      <c r="J6" s="70"/>
      <c r="K6" s="76"/>
      <c r="L6" s="76"/>
      <c r="M6" s="83"/>
      <c r="N6" s="83"/>
    </row>
    <row r="7" s="43" customFormat="true" ht="30" customHeight="true" spans="1:14">
      <c r="A7" s="58">
        <v>1</v>
      </c>
      <c r="B7" s="58" t="s">
        <v>153</v>
      </c>
      <c r="C7" s="59" t="s">
        <v>154</v>
      </c>
      <c r="D7" s="60" t="s">
        <v>155</v>
      </c>
      <c r="E7" s="63">
        <v>129484</v>
      </c>
      <c r="F7" s="63">
        <v>82000</v>
      </c>
      <c r="G7" s="64">
        <v>29000</v>
      </c>
      <c r="H7" s="63">
        <v>26583.3333333333</v>
      </c>
      <c r="I7" s="63">
        <v>27700</v>
      </c>
      <c r="J7" s="64" t="s">
        <v>156</v>
      </c>
      <c r="K7" s="77"/>
      <c r="L7" s="78"/>
      <c r="M7" s="84"/>
      <c r="N7" s="85"/>
    </row>
    <row r="8" s="43" customFormat="true" ht="30" customHeight="true" spans="1:14">
      <c r="A8" s="58">
        <v>2</v>
      </c>
      <c r="B8" s="58" t="s">
        <v>153</v>
      </c>
      <c r="C8" s="59" t="s">
        <v>154</v>
      </c>
      <c r="D8" s="60" t="s">
        <v>157</v>
      </c>
      <c r="E8" s="63">
        <v>110256</v>
      </c>
      <c r="F8" s="63">
        <v>100002</v>
      </c>
      <c r="G8" s="64">
        <v>8000</v>
      </c>
      <c r="H8" s="63">
        <v>7333.33333333333</v>
      </c>
      <c r="I8" s="63">
        <v>8797</v>
      </c>
      <c r="J8" s="64" t="s">
        <v>156</v>
      </c>
      <c r="K8" s="77"/>
      <c r="L8" s="78"/>
      <c r="M8" s="84"/>
      <c r="N8" s="85"/>
    </row>
    <row r="9" s="43" customFormat="true" ht="26.1" customHeight="true" spans="1:14">
      <c r="A9" s="58">
        <v>3</v>
      </c>
      <c r="B9" s="58" t="s">
        <v>153</v>
      </c>
      <c r="C9" s="59" t="s">
        <v>154</v>
      </c>
      <c r="D9" s="61" t="s">
        <v>158</v>
      </c>
      <c r="E9" s="63">
        <v>144400</v>
      </c>
      <c r="F9" s="63">
        <v>113780</v>
      </c>
      <c r="G9" s="64">
        <v>30590</v>
      </c>
      <c r="H9" s="63">
        <v>28040.8333333333</v>
      </c>
      <c r="I9" s="63">
        <v>29200</v>
      </c>
      <c r="J9" s="64" t="s">
        <v>156</v>
      </c>
      <c r="K9" s="77"/>
      <c r="L9" s="78"/>
      <c r="M9" s="84"/>
      <c r="N9" s="85"/>
    </row>
    <row r="10" s="43" customFormat="true" ht="26.1" customHeight="true" spans="1:14">
      <c r="A10" s="58">
        <v>4</v>
      </c>
      <c r="B10" s="58" t="s">
        <v>153</v>
      </c>
      <c r="C10" s="59" t="s">
        <v>154</v>
      </c>
      <c r="D10" s="61" t="s">
        <v>159</v>
      </c>
      <c r="E10" s="63">
        <v>19952</v>
      </c>
      <c r="F10" s="63">
        <v>0</v>
      </c>
      <c r="G10" s="64">
        <v>8000</v>
      </c>
      <c r="H10" s="63">
        <v>6816.66666666667</v>
      </c>
      <c r="I10" s="63">
        <v>6900</v>
      </c>
      <c r="J10" s="64" t="s">
        <v>156</v>
      </c>
      <c r="K10" s="77"/>
      <c r="L10" s="78"/>
      <c r="M10" s="84"/>
      <c r="N10" s="85"/>
    </row>
    <row r="11" s="43" customFormat="true" ht="30" customHeight="true" spans="1:14">
      <c r="A11" s="58">
        <v>5</v>
      </c>
      <c r="B11" s="58" t="s">
        <v>153</v>
      </c>
      <c r="C11" s="62" t="s">
        <v>23</v>
      </c>
      <c r="D11" s="61" t="s">
        <v>160</v>
      </c>
      <c r="E11" s="63">
        <v>425000</v>
      </c>
      <c r="F11" s="63">
        <v>343204</v>
      </c>
      <c r="G11" s="64">
        <v>10000</v>
      </c>
      <c r="H11" s="63">
        <v>9166.66666666667</v>
      </c>
      <c r="I11" s="63">
        <v>0</v>
      </c>
      <c r="J11" s="79" t="s">
        <v>161</v>
      </c>
      <c r="K11" s="77"/>
      <c r="L11" s="78"/>
      <c r="M11" s="84"/>
      <c r="N11" s="85"/>
    </row>
    <row r="12" s="43" customFormat="true" ht="26.1" customHeight="true" spans="1:14">
      <c r="A12" s="58">
        <v>6</v>
      </c>
      <c r="B12" s="58" t="s">
        <v>153</v>
      </c>
      <c r="C12" s="62" t="s">
        <v>25</v>
      </c>
      <c r="D12" s="61" t="s">
        <v>162</v>
      </c>
      <c r="E12" s="63">
        <v>289000</v>
      </c>
      <c r="F12" s="63">
        <v>196357</v>
      </c>
      <c r="G12" s="64">
        <v>3000</v>
      </c>
      <c r="H12" s="63">
        <v>2750</v>
      </c>
      <c r="I12" s="63">
        <v>5000</v>
      </c>
      <c r="J12" s="64" t="s">
        <v>156</v>
      </c>
      <c r="K12" s="77"/>
      <c r="L12" s="78"/>
      <c r="M12" s="84"/>
      <c r="N12" s="85"/>
    </row>
    <row r="13" s="43" customFormat="true" ht="26.1" customHeight="true" spans="1:14">
      <c r="A13" s="58">
        <v>7</v>
      </c>
      <c r="B13" s="58" t="s">
        <v>153</v>
      </c>
      <c r="C13" s="62" t="s">
        <v>25</v>
      </c>
      <c r="D13" s="61" t="s">
        <v>163</v>
      </c>
      <c r="E13" s="63">
        <v>270987</v>
      </c>
      <c r="F13" s="63">
        <v>102519</v>
      </c>
      <c r="G13" s="64">
        <v>84000</v>
      </c>
      <c r="H13" s="63">
        <v>74666.6666666667</v>
      </c>
      <c r="I13" s="63">
        <v>74768</v>
      </c>
      <c r="J13" s="64" t="s">
        <v>156</v>
      </c>
      <c r="K13" s="77"/>
      <c r="L13" s="78"/>
      <c r="M13" s="84"/>
      <c r="N13" s="85"/>
    </row>
    <row r="14" s="43" customFormat="true" ht="26.1" customHeight="true" spans="1:14">
      <c r="A14" s="58">
        <v>8</v>
      </c>
      <c r="B14" s="58" t="s">
        <v>153</v>
      </c>
      <c r="C14" s="62" t="s">
        <v>27</v>
      </c>
      <c r="D14" s="60" t="s">
        <v>164</v>
      </c>
      <c r="E14" s="63">
        <v>51471</v>
      </c>
      <c r="F14" s="63">
        <v>33160</v>
      </c>
      <c r="G14" s="64">
        <v>8000</v>
      </c>
      <c r="H14" s="63">
        <v>7333.33333333333</v>
      </c>
      <c r="I14" s="63">
        <v>8000</v>
      </c>
      <c r="J14" s="64" t="s">
        <v>156</v>
      </c>
      <c r="K14" s="77"/>
      <c r="L14" s="78"/>
      <c r="M14" s="84"/>
      <c r="N14" s="85"/>
    </row>
    <row r="15" s="43" customFormat="true" ht="30" customHeight="true" spans="1:14">
      <c r="A15" s="58">
        <v>9</v>
      </c>
      <c r="B15" s="58" t="s">
        <v>153</v>
      </c>
      <c r="C15" s="62" t="s">
        <v>27</v>
      </c>
      <c r="D15" s="60" t="s">
        <v>165</v>
      </c>
      <c r="E15" s="63">
        <v>102859</v>
      </c>
      <c r="F15" s="63">
        <v>6000</v>
      </c>
      <c r="G15" s="64">
        <v>7000</v>
      </c>
      <c r="H15" s="63">
        <v>6416.66666666667</v>
      </c>
      <c r="I15" s="63">
        <v>7000</v>
      </c>
      <c r="J15" s="64" t="s">
        <v>156</v>
      </c>
      <c r="K15" s="77"/>
      <c r="L15" s="78"/>
      <c r="M15" s="84"/>
      <c r="N15" s="85"/>
    </row>
    <row r="16" s="43" customFormat="true" ht="25" customHeight="true" spans="1:14">
      <c r="A16" s="58">
        <v>10</v>
      </c>
      <c r="B16" s="58" t="s">
        <v>153</v>
      </c>
      <c r="C16" s="62" t="s">
        <v>26</v>
      </c>
      <c r="D16" s="61" t="s">
        <v>166</v>
      </c>
      <c r="E16" s="63">
        <v>51000</v>
      </c>
      <c r="F16" s="63">
        <v>33013</v>
      </c>
      <c r="G16" s="64">
        <v>17672</v>
      </c>
      <c r="H16" s="63">
        <v>16199.3333333333</v>
      </c>
      <c r="I16" s="63">
        <v>16435</v>
      </c>
      <c r="J16" s="64" t="s">
        <v>156</v>
      </c>
      <c r="K16" s="77"/>
      <c r="L16" s="78"/>
      <c r="M16" s="84"/>
      <c r="N16" s="85"/>
    </row>
    <row r="17" s="43" customFormat="true" ht="25" customHeight="true" spans="1:14">
      <c r="A17" s="58">
        <v>11</v>
      </c>
      <c r="B17" s="58" t="s">
        <v>153</v>
      </c>
      <c r="C17" s="62" t="s">
        <v>26</v>
      </c>
      <c r="D17" s="61" t="s">
        <v>167</v>
      </c>
      <c r="E17" s="63">
        <v>29500</v>
      </c>
      <c r="F17" s="63">
        <v>20625</v>
      </c>
      <c r="G17" s="64">
        <v>8885</v>
      </c>
      <c r="H17" s="63">
        <v>8144.58333333333</v>
      </c>
      <c r="I17" s="63">
        <v>8885</v>
      </c>
      <c r="J17" s="64" t="s">
        <v>156</v>
      </c>
      <c r="K17" s="77"/>
      <c r="L17" s="78"/>
      <c r="M17" s="84"/>
      <c r="N17" s="85"/>
    </row>
    <row r="18" s="44" customFormat="true" ht="25" customHeight="true" spans="1:3412">
      <c r="A18" s="58">
        <v>12</v>
      </c>
      <c r="B18" s="58" t="s">
        <v>168</v>
      </c>
      <c r="C18" s="59" t="s">
        <v>154</v>
      </c>
      <c r="D18" s="61" t="s">
        <v>169</v>
      </c>
      <c r="E18" s="63">
        <v>148000</v>
      </c>
      <c r="F18" s="63" t="s">
        <v>19</v>
      </c>
      <c r="G18" s="64">
        <v>6500</v>
      </c>
      <c r="H18" s="63">
        <v>5583.33333333333</v>
      </c>
      <c r="I18" s="63">
        <v>5400</v>
      </c>
      <c r="J18" s="64" t="s">
        <v>156</v>
      </c>
      <c r="K18" s="77"/>
      <c r="L18" s="78"/>
      <c r="M18" s="86"/>
      <c r="N18" s="85"/>
      <c r="EAD18" s="42"/>
      <c r="EAE18" s="42"/>
      <c r="EAF18" s="42"/>
    </row>
    <row r="19" s="44" customFormat="true" ht="25" customHeight="true" spans="1:3412">
      <c r="A19" s="58">
        <v>13</v>
      </c>
      <c r="B19" s="58" t="s">
        <v>168</v>
      </c>
      <c r="C19" s="59" t="s">
        <v>154</v>
      </c>
      <c r="D19" s="61" t="s">
        <v>170</v>
      </c>
      <c r="E19" s="63">
        <v>4500</v>
      </c>
      <c r="F19" s="63" t="s">
        <v>19</v>
      </c>
      <c r="G19" s="64">
        <v>1500</v>
      </c>
      <c r="H19" s="63">
        <v>1333.33333333333</v>
      </c>
      <c r="I19" s="63">
        <v>1130</v>
      </c>
      <c r="J19" s="64" t="s">
        <v>156</v>
      </c>
      <c r="K19" s="77"/>
      <c r="L19" s="78"/>
      <c r="M19" s="86"/>
      <c r="N19" s="85"/>
      <c r="EAD19" s="42"/>
      <c r="EAE19" s="42"/>
      <c r="EAF19" s="42"/>
    </row>
    <row r="20" s="43" customFormat="true" ht="25" customHeight="true" spans="1:14">
      <c r="A20" s="58">
        <v>14</v>
      </c>
      <c r="B20" s="58" t="s">
        <v>168</v>
      </c>
      <c r="C20" s="59" t="s">
        <v>154</v>
      </c>
      <c r="D20" s="60" t="s">
        <v>171</v>
      </c>
      <c r="E20" s="63">
        <v>900000</v>
      </c>
      <c r="F20" s="63" t="s">
        <v>19</v>
      </c>
      <c r="G20" s="64">
        <v>150000</v>
      </c>
      <c r="H20" s="63">
        <v>137500</v>
      </c>
      <c r="I20" s="63">
        <v>174190</v>
      </c>
      <c r="J20" s="64" t="s">
        <v>156</v>
      </c>
      <c r="K20" s="77"/>
      <c r="L20" s="78"/>
      <c r="M20" s="84"/>
      <c r="N20" s="85"/>
    </row>
    <row r="21" s="43" customFormat="true" ht="25" customHeight="true" spans="1:14">
      <c r="A21" s="58">
        <v>15</v>
      </c>
      <c r="B21" s="58" t="s">
        <v>168</v>
      </c>
      <c r="C21" s="59" t="s">
        <v>154</v>
      </c>
      <c r="D21" s="60" t="s">
        <v>172</v>
      </c>
      <c r="E21" s="63">
        <v>240700</v>
      </c>
      <c r="F21" s="63">
        <v>92510</v>
      </c>
      <c r="G21" s="64">
        <v>40000</v>
      </c>
      <c r="H21" s="63">
        <v>36666.6666666667</v>
      </c>
      <c r="I21" s="63">
        <v>42095</v>
      </c>
      <c r="J21" s="64" t="s">
        <v>156</v>
      </c>
      <c r="K21" s="77"/>
      <c r="L21" s="78"/>
      <c r="M21" s="84"/>
      <c r="N21" s="85"/>
    </row>
    <row r="22" s="43" customFormat="true" ht="25" customHeight="true" spans="1:14">
      <c r="A22" s="58">
        <v>16</v>
      </c>
      <c r="B22" s="58" t="s">
        <v>168</v>
      </c>
      <c r="C22" s="59" t="s">
        <v>154</v>
      </c>
      <c r="D22" s="61" t="s">
        <v>173</v>
      </c>
      <c r="E22" s="63">
        <v>330000</v>
      </c>
      <c r="F22" s="63">
        <v>0</v>
      </c>
      <c r="G22" s="64">
        <v>10000</v>
      </c>
      <c r="H22" s="63">
        <v>8000</v>
      </c>
      <c r="I22" s="63">
        <v>23586</v>
      </c>
      <c r="J22" s="64" t="s">
        <v>156</v>
      </c>
      <c r="K22" s="77"/>
      <c r="L22" s="78"/>
      <c r="M22" s="84"/>
      <c r="N22" s="85"/>
    </row>
    <row r="23" s="44" customFormat="true" ht="25" customHeight="true" spans="1:3412">
      <c r="A23" s="58">
        <v>17</v>
      </c>
      <c r="B23" s="58" t="s">
        <v>168</v>
      </c>
      <c r="C23" s="62" t="s">
        <v>36</v>
      </c>
      <c r="D23" s="60" t="s">
        <v>174</v>
      </c>
      <c r="E23" s="63">
        <v>73000</v>
      </c>
      <c r="F23" s="63" t="s">
        <v>19</v>
      </c>
      <c r="G23" s="64">
        <v>5000</v>
      </c>
      <c r="H23" s="63">
        <v>4333.33333333333</v>
      </c>
      <c r="I23" s="63">
        <v>6550</v>
      </c>
      <c r="J23" s="64" t="s">
        <v>156</v>
      </c>
      <c r="K23" s="77"/>
      <c r="L23" s="78"/>
      <c r="M23" s="86"/>
      <c r="N23" s="85"/>
      <c r="EAD23" s="42"/>
      <c r="EAE23" s="42"/>
      <c r="EAF23" s="42"/>
    </row>
    <row r="24" s="44" customFormat="true" ht="25" customHeight="true" spans="1:3412">
      <c r="A24" s="58">
        <v>18</v>
      </c>
      <c r="B24" s="58" t="s">
        <v>168</v>
      </c>
      <c r="C24" s="62" t="s">
        <v>37</v>
      </c>
      <c r="D24" s="60" t="s">
        <v>175</v>
      </c>
      <c r="E24" s="63">
        <v>15600</v>
      </c>
      <c r="F24" s="63" t="s">
        <v>19</v>
      </c>
      <c r="G24" s="64">
        <v>5000</v>
      </c>
      <c r="H24" s="63">
        <v>4583.33333333333</v>
      </c>
      <c r="I24" s="63">
        <v>1855</v>
      </c>
      <c r="J24" s="64" t="s">
        <v>176</v>
      </c>
      <c r="K24" s="77"/>
      <c r="L24" s="78"/>
      <c r="M24" s="86"/>
      <c r="N24" s="85"/>
      <c r="EAD24" s="42"/>
      <c r="EAE24" s="42"/>
      <c r="EAF24" s="42"/>
    </row>
    <row r="25" s="44" customFormat="true" ht="25" customHeight="true" spans="1:3412">
      <c r="A25" s="58">
        <v>19</v>
      </c>
      <c r="B25" s="58" t="s">
        <v>168</v>
      </c>
      <c r="C25" s="62" t="s">
        <v>35</v>
      </c>
      <c r="D25" s="60" t="s">
        <v>177</v>
      </c>
      <c r="E25" s="63">
        <v>87800</v>
      </c>
      <c r="F25" s="63" t="s">
        <v>19</v>
      </c>
      <c r="G25" s="64">
        <v>18000</v>
      </c>
      <c r="H25" s="63">
        <v>15166.6666666667</v>
      </c>
      <c r="I25" s="63">
        <v>24000</v>
      </c>
      <c r="J25" s="64" t="s">
        <v>156</v>
      </c>
      <c r="K25" s="77"/>
      <c r="L25" s="78"/>
      <c r="M25" s="86"/>
      <c r="N25" s="85"/>
      <c r="EAD25" s="42"/>
      <c r="EAE25" s="42"/>
      <c r="EAF25" s="42"/>
    </row>
    <row r="26" s="44" customFormat="true" ht="25" customHeight="true" spans="1:3412">
      <c r="A26" s="58">
        <v>20</v>
      </c>
      <c r="B26" s="58" t="s">
        <v>168</v>
      </c>
      <c r="C26" s="62" t="s">
        <v>38</v>
      </c>
      <c r="D26" s="60" t="s">
        <v>178</v>
      </c>
      <c r="E26" s="63">
        <v>36000</v>
      </c>
      <c r="F26" s="63" t="s">
        <v>19</v>
      </c>
      <c r="G26" s="64">
        <v>4000</v>
      </c>
      <c r="H26" s="63">
        <v>3433.33333333333</v>
      </c>
      <c r="I26" s="63">
        <v>3810</v>
      </c>
      <c r="J26" s="64" t="s">
        <v>156</v>
      </c>
      <c r="K26" s="77"/>
      <c r="L26" s="78"/>
      <c r="M26" s="86"/>
      <c r="N26" s="85"/>
      <c r="EAD26" s="42"/>
      <c r="EAE26" s="42"/>
      <c r="EAF26" s="42"/>
    </row>
    <row r="27" s="43" customFormat="true" ht="25" customHeight="true" spans="1:14">
      <c r="A27" s="58">
        <v>21</v>
      </c>
      <c r="B27" s="58" t="s">
        <v>168</v>
      </c>
      <c r="C27" s="62" t="s">
        <v>38</v>
      </c>
      <c r="D27" s="60" t="s">
        <v>179</v>
      </c>
      <c r="E27" s="63">
        <v>549000</v>
      </c>
      <c r="F27" s="63">
        <v>402071</v>
      </c>
      <c r="G27" s="64">
        <v>50000</v>
      </c>
      <c r="H27" s="63">
        <v>45833.3333333333</v>
      </c>
      <c r="I27" s="63">
        <v>63724</v>
      </c>
      <c r="J27" s="64" t="s">
        <v>156</v>
      </c>
      <c r="K27" s="77"/>
      <c r="L27" s="78"/>
      <c r="M27" s="84"/>
      <c r="N27" s="85"/>
    </row>
    <row r="28" s="43" customFormat="true" ht="25" customHeight="true" spans="1:14">
      <c r="A28" s="58">
        <v>22</v>
      </c>
      <c r="B28" s="58" t="s">
        <v>168</v>
      </c>
      <c r="C28" s="62" t="s">
        <v>39</v>
      </c>
      <c r="D28" s="60" t="s">
        <v>180</v>
      </c>
      <c r="E28" s="63">
        <v>730000</v>
      </c>
      <c r="F28" s="63">
        <v>210150</v>
      </c>
      <c r="G28" s="64">
        <v>15000</v>
      </c>
      <c r="H28" s="63">
        <v>13750</v>
      </c>
      <c r="I28" s="63">
        <v>21000</v>
      </c>
      <c r="J28" s="64" t="s">
        <v>156</v>
      </c>
      <c r="K28" s="77"/>
      <c r="L28" s="78"/>
      <c r="M28" s="84"/>
      <c r="N28" s="85"/>
    </row>
    <row r="29" s="43" customFormat="true" ht="25" customHeight="true" spans="1:14">
      <c r="A29" s="58">
        <v>23</v>
      </c>
      <c r="B29" s="58" t="s">
        <v>168</v>
      </c>
      <c r="C29" s="62" t="s">
        <v>39</v>
      </c>
      <c r="D29" s="60" t="s">
        <v>181</v>
      </c>
      <c r="E29" s="63">
        <v>195000</v>
      </c>
      <c r="F29" s="63">
        <v>131401</v>
      </c>
      <c r="G29" s="64">
        <v>30000</v>
      </c>
      <c r="H29" s="63">
        <v>27500</v>
      </c>
      <c r="I29" s="63">
        <v>32000</v>
      </c>
      <c r="J29" s="64" t="s">
        <v>156</v>
      </c>
      <c r="K29" s="77"/>
      <c r="L29" s="78"/>
      <c r="M29" s="84"/>
      <c r="N29" s="85"/>
    </row>
    <row r="30" s="44" customFormat="true" ht="25" customHeight="true" spans="1:3412">
      <c r="A30" s="58">
        <v>24</v>
      </c>
      <c r="B30" s="58" t="s">
        <v>168</v>
      </c>
      <c r="C30" s="62" t="s">
        <v>40</v>
      </c>
      <c r="D30" s="60" t="s">
        <v>182</v>
      </c>
      <c r="E30" s="63">
        <v>115100</v>
      </c>
      <c r="F30" s="63" t="s">
        <v>19</v>
      </c>
      <c r="G30" s="64">
        <v>2000</v>
      </c>
      <c r="H30" s="63">
        <v>1750</v>
      </c>
      <c r="I30" s="63">
        <v>1400</v>
      </c>
      <c r="J30" s="64" t="s">
        <v>156</v>
      </c>
      <c r="K30" s="77"/>
      <c r="L30" s="78"/>
      <c r="M30" s="86"/>
      <c r="N30" s="85"/>
      <c r="EAD30" s="42"/>
      <c r="EAE30" s="42"/>
      <c r="EAF30" s="42"/>
    </row>
    <row r="31" s="43" customFormat="true" ht="25" customHeight="true" spans="1:14">
      <c r="A31" s="58">
        <v>25</v>
      </c>
      <c r="B31" s="58" t="s">
        <v>168</v>
      </c>
      <c r="C31" s="62" t="s">
        <v>40</v>
      </c>
      <c r="D31" s="60" t="s">
        <v>183</v>
      </c>
      <c r="E31" s="63">
        <v>658000</v>
      </c>
      <c r="F31" s="63">
        <v>303763</v>
      </c>
      <c r="G31" s="64">
        <v>30000</v>
      </c>
      <c r="H31" s="63">
        <v>27500</v>
      </c>
      <c r="I31" s="63">
        <v>40000</v>
      </c>
      <c r="J31" s="64" t="s">
        <v>156</v>
      </c>
      <c r="K31" s="77"/>
      <c r="L31" s="78"/>
      <c r="M31" s="84"/>
      <c r="N31" s="85"/>
    </row>
    <row r="32" s="44" customFormat="true" ht="25" customHeight="true" spans="1:3412">
      <c r="A32" s="58">
        <v>26</v>
      </c>
      <c r="B32" s="58" t="s">
        <v>168</v>
      </c>
      <c r="C32" s="62" t="s">
        <v>41</v>
      </c>
      <c r="D32" s="60" t="s">
        <v>184</v>
      </c>
      <c r="E32" s="63">
        <v>80000</v>
      </c>
      <c r="F32" s="63" t="s">
        <v>19</v>
      </c>
      <c r="G32" s="64">
        <v>15000</v>
      </c>
      <c r="H32" s="63">
        <v>13750</v>
      </c>
      <c r="I32" s="63">
        <v>17068</v>
      </c>
      <c r="J32" s="64" t="s">
        <v>156</v>
      </c>
      <c r="K32" s="77"/>
      <c r="L32" s="78"/>
      <c r="M32" s="86"/>
      <c r="N32" s="85"/>
      <c r="EAD32" s="42"/>
      <c r="EAE32" s="42"/>
      <c r="EAF32" s="42"/>
    </row>
    <row r="33" s="44" customFormat="true" ht="25" customHeight="true" spans="1:3412">
      <c r="A33" s="58">
        <v>27</v>
      </c>
      <c r="B33" s="58" t="s">
        <v>168</v>
      </c>
      <c r="C33" s="62" t="s">
        <v>42</v>
      </c>
      <c r="D33" s="60" t="s">
        <v>185</v>
      </c>
      <c r="E33" s="63">
        <v>50000</v>
      </c>
      <c r="F33" s="63" t="s">
        <v>19</v>
      </c>
      <c r="G33" s="64">
        <v>8000</v>
      </c>
      <c r="H33" s="63">
        <v>7333.33333333333</v>
      </c>
      <c r="I33" s="63">
        <v>6854</v>
      </c>
      <c r="J33" s="64" t="s">
        <v>156</v>
      </c>
      <c r="K33" s="77"/>
      <c r="L33" s="78"/>
      <c r="M33" s="86"/>
      <c r="N33" s="85"/>
      <c r="EAD33" s="42"/>
      <c r="EAE33" s="42"/>
      <c r="EAF33" s="42"/>
    </row>
    <row r="34" s="42" customFormat="true" ht="25" customHeight="true" spans="1:14">
      <c r="A34" s="58">
        <v>28</v>
      </c>
      <c r="B34" s="58" t="s">
        <v>186</v>
      </c>
      <c r="C34" s="59" t="s">
        <v>154</v>
      </c>
      <c r="D34" s="60" t="s">
        <v>187</v>
      </c>
      <c r="E34" s="64">
        <v>549768</v>
      </c>
      <c r="F34" s="63">
        <v>15101</v>
      </c>
      <c r="G34" s="64">
        <v>50000</v>
      </c>
      <c r="H34" s="63">
        <v>45833.3333333333</v>
      </c>
      <c r="I34" s="63">
        <v>45910</v>
      </c>
      <c r="J34" s="64" t="s">
        <v>156</v>
      </c>
      <c r="K34" s="77"/>
      <c r="L34" s="78"/>
      <c r="M34" s="84"/>
      <c r="N34" s="85"/>
    </row>
    <row r="35" s="42" customFormat="true" ht="30" customHeight="true" spans="1:14">
      <c r="A35" s="58">
        <v>29</v>
      </c>
      <c r="B35" s="58" t="s">
        <v>186</v>
      </c>
      <c r="C35" s="62" t="s">
        <v>46</v>
      </c>
      <c r="D35" s="60" t="s">
        <v>188</v>
      </c>
      <c r="E35" s="64">
        <v>7800</v>
      </c>
      <c r="F35" s="63">
        <v>0</v>
      </c>
      <c r="G35" s="64">
        <v>2000</v>
      </c>
      <c r="H35" s="63">
        <v>1777.77777777778</v>
      </c>
      <c r="I35" s="63">
        <v>1467</v>
      </c>
      <c r="J35" s="64" t="s">
        <v>156</v>
      </c>
      <c r="K35" s="77"/>
      <c r="L35" s="78"/>
      <c r="M35" s="84"/>
      <c r="N35" s="85"/>
    </row>
    <row r="36" s="43" customFormat="true" ht="26.1" customHeight="true" spans="1:14">
      <c r="A36" s="58">
        <v>30</v>
      </c>
      <c r="B36" s="58" t="s">
        <v>186</v>
      </c>
      <c r="C36" s="62" t="s">
        <v>46</v>
      </c>
      <c r="D36" s="60" t="s">
        <v>189</v>
      </c>
      <c r="E36" s="63">
        <v>78266</v>
      </c>
      <c r="F36" s="63">
        <v>55345</v>
      </c>
      <c r="G36" s="64">
        <v>10000</v>
      </c>
      <c r="H36" s="63">
        <v>9166.66666666667</v>
      </c>
      <c r="I36" s="63">
        <v>5711</v>
      </c>
      <c r="J36" s="64" t="s">
        <v>176</v>
      </c>
      <c r="K36" s="77"/>
      <c r="L36" s="78"/>
      <c r="M36" s="84"/>
      <c r="N36" s="85"/>
    </row>
    <row r="37" s="43" customFormat="true" ht="26.1" customHeight="true" spans="1:14">
      <c r="A37" s="58"/>
      <c r="B37" s="58"/>
      <c r="C37" s="59" t="s">
        <v>47</v>
      </c>
      <c r="D37" s="60"/>
      <c r="E37" s="63">
        <v>168084</v>
      </c>
      <c r="F37" s="63">
        <v>142091</v>
      </c>
      <c r="G37" s="64">
        <v>20000</v>
      </c>
      <c r="H37" s="63">
        <v>18333.3333333333</v>
      </c>
      <c r="I37" s="63">
        <v>18703</v>
      </c>
      <c r="J37" s="64" t="s">
        <v>156</v>
      </c>
      <c r="K37" s="77"/>
      <c r="L37" s="78"/>
      <c r="M37" s="84"/>
      <c r="N37" s="85"/>
    </row>
    <row r="38" s="43" customFormat="true" ht="30" customHeight="true" spans="1:14">
      <c r="A38" s="63">
        <v>31</v>
      </c>
      <c r="B38" s="58" t="s">
        <v>186</v>
      </c>
      <c r="C38" s="62" t="s">
        <v>47</v>
      </c>
      <c r="D38" s="60" t="s">
        <v>190</v>
      </c>
      <c r="E38" s="63">
        <v>145881</v>
      </c>
      <c r="F38" s="63">
        <v>66036</v>
      </c>
      <c r="G38" s="64">
        <v>30000</v>
      </c>
      <c r="H38" s="63">
        <v>27500</v>
      </c>
      <c r="I38" s="63">
        <v>16005.17</v>
      </c>
      <c r="J38" s="64" t="s">
        <v>176</v>
      </c>
      <c r="K38" s="77"/>
      <c r="L38" s="78"/>
      <c r="M38" s="84"/>
      <c r="N38" s="85"/>
    </row>
    <row r="39" s="45" customFormat="true" ht="41.1" customHeight="true" spans="1:14">
      <c r="A39" s="64">
        <v>32</v>
      </c>
      <c r="B39" s="58" t="s">
        <v>186</v>
      </c>
      <c r="C39" s="62" t="s">
        <v>48</v>
      </c>
      <c r="D39" s="65" t="s">
        <v>191</v>
      </c>
      <c r="E39" s="64">
        <v>25081</v>
      </c>
      <c r="F39" s="63">
        <v>219</v>
      </c>
      <c r="G39" s="64">
        <v>6000</v>
      </c>
      <c r="H39" s="63">
        <v>5250</v>
      </c>
      <c r="I39" s="63">
        <v>4944</v>
      </c>
      <c r="J39" s="64" t="s">
        <v>156</v>
      </c>
      <c r="K39" s="77"/>
      <c r="L39" s="78"/>
      <c r="M39" s="84"/>
      <c r="N39" s="85"/>
    </row>
    <row r="40" s="43" customFormat="true" ht="25" customHeight="true" spans="1:14">
      <c r="A40" s="63">
        <v>33</v>
      </c>
      <c r="B40" s="66" t="s">
        <v>186</v>
      </c>
      <c r="C40" s="62" t="s">
        <v>48</v>
      </c>
      <c r="D40" s="60" t="s">
        <v>192</v>
      </c>
      <c r="E40" s="63">
        <v>240264</v>
      </c>
      <c r="F40" s="63">
        <v>89426</v>
      </c>
      <c r="G40" s="64">
        <v>13000</v>
      </c>
      <c r="H40" s="63">
        <v>11916.6666666667</v>
      </c>
      <c r="I40" s="63">
        <v>13889</v>
      </c>
      <c r="J40" s="64" t="s">
        <v>156</v>
      </c>
      <c r="K40" s="77"/>
      <c r="L40" s="78"/>
      <c r="M40" s="84"/>
      <c r="N40" s="85"/>
    </row>
    <row r="41" s="45" customFormat="true" ht="25" customHeight="true" spans="1:14">
      <c r="A41" s="63"/>
      <c r="B41" s="67"/>
      <c r="C41" s="62" t="s">
        <v>193</v>
      </c>
      <c r="D41" s="60"/>
      <c r="E41" s="63">
        <v>114870</v>
      </c>
      <c r="F41" s="63">
        <v>52302</v>
      </c>
      <c r="G41" s="64">
        <v>3000</v>
      </c>
      <c r="H41" s="63">
        <v>2750</v>
      </c>
      <c r="I41" s="63">
        <v>1100</v>
      </c>
      <c r="J41" s="64" t="s">
        <v>176</v>
      </c>
      <c r="K41" s="77"/>
      <c r="L41" s="78"/>
      <c r="M41" s="84"/>
      <c r="N41" s="85"/>
    </row>
    <row r="42" s="45" customFormat="true" ht="25" customHeight="true" spans="1:14">
      <c r="A42" s="63">
        <v>34</v>
      </c>
      <c r="B42" s="58" t="s">
        <v>186</v>
      </c>
      <c r="C42" s="62" t="s">
        <v>49</v>
      </c>
      <c r="D42" s="60" t="s">
        <v>194</v>
      </c>
      <c r="E42" s="63">
        <v>72000</v>
      </c>
      <c r="F42" s="63">
        <v>0</v>
      </c>
      <c r="G42" s="64" t="s">
        <v>19</v>
      </c>
      <c r="H42" s="64" t="s">
        <v>19</v>
      </c>
      <c r="I42" s="63">
        <v>1400</v>
      </c>
      <c r="J42" s="64" t="s">
        <v>156</v>
      </c>
      <c r="K42" s="77"/>
      <c r="L42" s="80"/>
      <c r="M42" s="84"/>
      <c r="N42" s="85"/>
    </row>
    <row r="43" s="45" customFormat="true" ht="30" customHeight="true" spans="1:14">
      <c r="A43" s="63">
        <v>35</v>
      </c>
      <c r="B43" s="58" t="s">
        <v>186</v>
      </c>
      <c r="C43" s="62" t="s">
        <v>50</v>
      </c>
      <c r="D43" s="60" t="s">
        <v>195</v>
      </c>
      <c r="E43" s="63">
        <v>11789</v>
      </c>
      <c r="F43" s="63">
        <v>1606</v>
      </c>
      <c r="G43" s="64">
        <v>1000</v>
      </c>
      <c r="H43" s="63">
        <v>916.666666666667</v>
      </c>
      <c r="I43" s="63">
        <v>4834</v>
      </c>
      <c r="J43" s="64" t="s">
        <v>156</v>
      </c>
      <c r="K43" s="77"/>
      <c r="L43" s="78"/>
      <c r="M43" s="84"/>
      <c r="N43" s="85"/>
    </row>
    <row r="44" s="43" customFormat="true" ht="30" customHeight="true" spans="1:14">
      <c r="A44" s="63">
        <v>36</v>
      </c>
      <c r="B44" s="58" t="s">
        <v>186</v>
      </c>
      <c r="C44" s="62" t="s">
        <v>50</v>
      </c>
      <c r="D44" s="65" t="s">
        <v>196</v>
      </c>
      <c r="E44" s="63">
        <v>162971</v>
      </c>
      <c r="F44" s="63">
        <v>31697</v>
      </c>
      <c r="G44" s="64">
        <v>30000</v>
      </c>
      <c r="H44" s="63">
        <v>27500</v>
      </c>
      <c r="I44" s="63">
        <v>30785</v>
      </c>
      <c r="J44" s="64" t="s">
        <v>156</v>
      </c>
      <c r="K44" s="77"/>
      <c r="L44" s="78"/>
      <c r="M44" s="84"/>
      <c r="N44" s="85"/>
    </row>
    <row r="45" s="43" customFormat="true" ht="30" customHeight="true" spans="1:14">
      <c r="A45" s="63">
        <v>37</v>
      </c>
      <c r="B45" s="58" t="s">
        <v>186</v>
      </c>
      <c r="C45" s="62" t="s">
        <v>51</v>
      </c>
      <c r="D45" s="60" t="s">
        <v>197</v>
      </c>
      <c r="E45" s="63">
        <v>21610</v>
      </c>
      <c r="F45" s="63">
        <v>7761</v>
      </c>
      <c r="G45" s="64">
        <v>5000</v>
      </c>
      <c r="H45" s="63">
        <v>4583.33333333333</v>
      </c>
      <c r="I45" s="63">
        <v>10139</v>
      </c>
      <c r="J45" s="64" t="s">
        <v>156</v>
      </c>
      <c r="K45" s="77"/>
      <c r="L45" s="78"/>
      <c r="M45" s="84"/>
      <c r="N45" s="85"/>
    </row>
    <row r="46" s="43" customFormat="true" ht="30" customHeight="true" spans="1:14">
      <c r="A46" s="63">
        <v>38</v>
      </c>
      <c r="B46" s="58" t="s">
        <v>186</v>
      </c>
      <c r="C46" s="62" t="s">
        <v>51</v>
      </c>
      <c r="D46" s="65" t="s">
        <v>198</v>
      </c>
      <c r="E46" s="63">
        <v>31414</v>
      </c>
      <c r="F46" s="63">
        <v>11462</v>
      </c>
      <c r="G46" s="64">
        <v>6000</v>
      </c>
      <c r="H46" s="63">
        <v>5500</v>
      </c>
      <c r="I46" s="63">
        <v>6369.87</v>
      </c>
      <c r="J46" s="64" t="s">
        <v>156</v>
      </c>
      <c r="K46" s="77"/>
      <c r="L46" s="78"/>
      <c r="M46" s="84"/>
      <c r="N46" s="85"/>
    </row>
    <row r="47" s="43" customFormat="true" ht="30" customHeight="true" spans="1:14">
      <c r="A47" s="63">
        <v>39</v>
      </c>
      <c r="B47" s="58" t="s">
        <v>186</v>
      </c>
      <c r="C47" s="62" t="s">
        <v>51</v>
      </c>
      <c r="D47" s="65" t="s">
        <v>199</v>
      </c>
      <c r="E47" s="63">
        <v>11269</v>
      </c>
      <c r="F47" s="63">
        <v>160</v>
      </c>
      <c r="G47" s="64">
        <v>6000</v>
      </c>
      <c r="H47" s="63">
        <v>5250</v>
      </c>
      <c r="I47" s="63">
        <v>1341.6</v>
      </c>
      <c r="J47" s="79" t="s">
        <v>161</v>
      </c>
      <c r="K47" s="77"/>
      <c r="L47" s="78"/>
      <c r="M47" s="84"/>
      <c r="N47" s="85"/>
    </row>
    <row r="48" s="43" customFormat="true" ht="26.1" customHeight="true" spans="1:14">
      <c r="A48" s="63">
        <v>40</v>
      </c>
      <c r="B48" s="58" t="s">
        <v>186</v>
      </c>
      <c r="C48" s="62" t="s">
        <v>52</v>
      </c>
      <c r="D48" s="60" t="s">
        <v>200</v>
      </c>
      <c r="E48" s="63">
        <v>171000</v>
      </c>
      <c r="F48" s="63">
        <v>154289</v>
      </c>
      <c r="G48" s="64">
        <v>10000</v>
      </c>
      <c r="H48" s="63">
        <v>9166.66666666667</v>
      </c>
      <c r="I48" s="63">
        <v>14561</v>
      </c>
      <c r="J48" s="64" t="s">
        <v>156</v>
      </c>
      <c r="K48" s="77"/>
      <c r="L48" s="78"/>
      <c r="M48" s="84"/>
      <c r="N48" s="85"/>
    </row>
    <row r="49" s="43" customFormat="true" ht="30" customHeight="true" spans="1:14">
      <c r="A49" s="63">
        <v>41</v>
      </c>
      <c r="B49" s="58" t="s">
        <v>186</v>
      </c>
      <c r="C49" s="62" t="s">
        <v>52</v>
      </c>
      <c r="D49" s="60" t="s">
        <v>201</v>
      </c>
      <c r="E49" s="63">
        <v>7828</v>
      </c>
      <c r="F49" s="63">
        <v>0</v>
      </c>
      <c r="G49" s="64">
        <v>4000</v>
      </c>
      <c r="H49" s="63">
        <v>3500</v>
      </c>
      <c r="I49" s="63">
        <v>847</v>
      </c>
      <c r="J49" s="79" t="s">
        <v>161</v>
      </c>
      <c r="K49" s="77"/>
      <c r="L49" s="78"/>
      <c r="M49" s="84"/>
      <c r="N49" s="85"/>
    </row>
    <row r="50" s="43" customFormat="true" ht="30" customHeight="true" spans="1:14">
      <c r="A50" s="63">
        <v>42</v>
      </c>
      <c r="B50" s="58" t="s">
        <v>186</v>
      </c>
      <c r="C50" s="62" t="s">
        <v>52</v>
      </c>
      <c r="D50" s="60" t="s">
        <v>202</v>
      </c>
      <c r="E50" s="63">
        <v>32002</v>
      </c>
      <c r="F50" s="63">
        <v>0</v>
      </c>
      <c r="G50" s="64">
        <v>5000</v>
      </c>
      <c r="H50" s="63">
        <v>4375</v>
      </c>
      <c r="I50" s="63">
        <v>1190</v>
      </c>
      <c r="J50" s="79" t="s">
        <v>161</v>
      </c>
      <c r="K50" s="77"/>
      <c r="L50" s="78"/>
      <c r="M50" s="84"/>
      <c r="N50" s="85"/>
    </row>
    <row r="51" s="43" customFormat="true" ht="26" customHeight="true" spans="1:14">
      <c r="A51" s="63">
        <v>43</v>
      </c>
      <c r="B51" s="58" t="s">
        <v>186</v>
      </c>
      <c r="C51" s="62" t="s">
        <v>52</v>
      </c>
      <c r="D51" s="61" t="s">
        <v>203</v>
      </c>
      <c r="E51" s="63">
        <v>71750</v>
      </c>
      <c r="F51" s="63">
        <v>70759.11</v>
      </c>
      <c r="G51" s="64">
        <v>990</v>
      </c>
      <c r="H51" s="63">
        <v>907.5</v>
      </c>
      <c r="I51" s="63">
        <v>990</v>
      </c>
      <c r="J51" s="64" t="s">
        <v>156</v>
      </c>
      <c r="K51" s="77"/>
      <c r="L51" s="78"/>
      <c r="M51" s="84"/>
      <c r="N51" s="85"/>
    </row>
    <row r="52" s="43" customFormat="true" ht="30" customHeight="true" spans="1:14">
      <c r="A52" s="63">
        <v>44</v>
      </c>
      <c r="B52" s="58" t="s">
        <v>186</v>
      </c>
      <c r="C52" s="62" t="s">
        <v>53</v>
      </c>
      <c r="D52" s="60" t="s">
        <v>204</v>
      </c>
      <c r="E52" s="63">
        <v>43077</v>
      </c>
      <c r="F52" s="63">
        <v>38618</v>
      </c>
      <c r="G52" s="64">
        <v>4459</v>
      </c>
      <c r="H52" s="63">
        <v>4087.41666666667</v>
      </c>
      <c r="I52" s="63">
        <v>4458.88</v>
      </c>
      <c r="J52" s="64" t="s">
        <v>156</v>
      </c>
      <c r="K52" s="77"/>
      <c r="L52" s="78"/>
      <c r="M52" s="84"/>
      <c r="N52" s="85"/>
    </row>
    <row r="53" s="43" customFormat="true" ht="26.1" customHeight="true" spans="1:14">
      <c r="A53" s="63">
        <v>45</v>
      </c>
      <c r="B53" s="58" t="s">
        <v>186</v>
      </c>
      <c r="C53" s="62" t="s">
        <v>53</v>
      </c>
      <c r="D53" s="60" t="s">
        <v>205</v>
      </c>
      <c r="E53" s="63">
        <v>152112</v>
      </c>
      <c r="F53" s="63">
        <v>91011</v>
      </c>
      <c r="G53" s="64">
        <v>40000</v>
      </c>
      <c r="H53" s="63">
        <v>36666.6666666667</v>
      </c>
      <c r="I53" s="63">
        <v>47329</v>
      </c>
      <c r="J53" s="64" t="s">
        <v>156</v>
      </c>
      <c r="K53" s="77"/>
      <c r="L53" s="78"/>
      <c r="M53" s="84"/>
      <c r="N53" s="85"/>
    </row>
    <row r="54" s="43" customFormat="true" ht="30" customHeight="true" spans="1:14">
      <c r="A54" s="63">
        <v>46</v>
      </c>
      <c r="B54" s="58" t="s">
        <v>186</v>
      </c>
      <c r="C54" s="62" t="s">
        <v>53</v>
      </c>
      <c r="D54" s="60" t="s">
        <v>206</v>
      </c>
      <c r="E54" s="63">
        <v>27400</v>
      </c>
      <c r="F54" s="63">
        <v>13006</v>
      </c>
      <c r="G54" s="64">
        <v>7500</v>
      </c>
      <c r="H54" s="63">
        <v>6875</v>
      </c>
      <c r="I54" s="63">
        <v>7522</v>
      </c>
      <c r="J54" s="64" t="s">
        <v>156</v>
      </c>
      <c r="K54" s="77"/>
      <c r="L54" s="78"/>
      <c r="M54" s="84"/>
      <c r="N54" s="85"/>
    </row>
    <row r="55" s="43" customFormat="true" ht="26.1" customHeight="true" spans="1:14">
      <c r="A55" s="63">
        <v>47</v>
      </c>
      <c r="B55" s="58" t="s">
        <v>186</v>
      </c>
      <c r="C55" s="62" t="s">
        <v>56</v>
      </c>
      <c r="D55" s="60" t="s">
        <v>207</v>
      </c>
      <c r="E55" s="63">
        <v>55488</v>
      </c>
      <c r="F55" s="63">
        <v>42126</v>
      </c>
      <c r="G55" s="64">
        <v>9000</v>
      </c>
      <c r="H55" s="63">
        <v>8250</v>
      </c>
      <c r="I55" s="63">
        <v>13362</v>
      </c>
      <c r="J55" s="64" t="s">
        <v>156</v>
      </c>
      <c r="K55" s="77"/>
      <c r="L55" s="78"/>
      <c r="M55" s="84"/>
      <c r="N55" s="85"/>
    </row>
    <row r="56" s="43" customFormat="true" ht="30" customHeight="true" spans="1:14">
      <c r="A56" s="63">
        <v>48</v>
      </c>
      <c r="B56" s="58" t="s">
        <v>186</v>
      </c>
      <c r="C56" s="62" t="s">
        <v>54</v>
      </c>
      <c r="D56" s="61" t="s">
        <v>208</v>
      </c>
      <c r="E56" s="63">
        <v>195000</v>
      </c>
      <c r="F56" s="63">
        <v>0</v>
      </c>
      <c r="G56" s="64">
        <v>20000</v>
      </c>
      <c r="H56" s="63">
        <v>17000</v>
      </c>
      <c r="I56" s="63">
        <v>10000</v>
      </c>
      <c r="J56" s="64" t="s">
        <v>176</v>
      </c>
      <c r="K56" s="77"/>
      <c r="L56" s="78"/>
      <c r="M56" s="84"/>
      <c r="N56" s="85"/>
    </row>
    <row r="57" s="43" customFormat="true" ht="26.1" customHeight="true" spans="1:14">
      <c r="A57" s="63">
        <v>49</v>
      </c>
      <c r="B57" s="58" t="s">
        <v>186</v>
      </c>
      <c r="C57" s="62" t="s">
        <v>54</v>
      </c>
      <c r="D57" s="60" t="s">
        <v>209</v>
      </c>
      <c r="E57" s="63">
        <v>81474</v>
      </c>
      <c r="F57" s="63">
        <v>26662</v>
      </c>
      <c r="G57" s="64">
        <v>10000</v>
      </c>
      <c r="H57" s="63">
        <v>9166.66666666667</v>
      </c>
      <c r="I57" s="63">
        <v>10060</v>
      </c>
      <c r="J57" s="64" t="s">
        <v>156</v>
      </c>
      <c r="K57" s="77"/>
      <c r="L57" s="78"/>
      <c r="M57" s="84"/>
      <c r="N57" s="85"/>
    </row>
    <row r="58" s="43" customFormat="true" ht="30" customHeight="true" spans="1:14">
      <c r="A58" s="58"/>
      <c r="B58" s="58"/>
      <c r="C58" s="62" t="s">
        <v>57</v>
      </c>
      <c r="D58" s="60"/>
      <c r="E58" s="63">
        <v>164297</v>
      </c>
      <c r="F58" s="63">
        <v>43325</v>
      </c>
      <c r="G58" s="64">
        <v>35800</v>
      </c>
      <c r="H58" s="63">
        <v>32816.6666666667</v>
      </c>
      <c r="I58" s="63">
        <v>11334</v>
      </c>
      <c r="J58" s="79" t="s">
        <v>161</v>
      </c>
      <c r="K58" s="77"/>
      <c r="L58" s="78"/>
      <c r="M58" s="84"/>
      <c r="N58" s="85"/>
    </row>
    <row r="59" s="43" customFormat="true" ht="30" customHeight="true" spans="1:14">
      <c r="A59" s="63">
        <v>50</v>
      </c>
      <c r="B59" s="66" t="s">
        <v>186</v>
      </c>
      <c r="C59" s="62" t="s">
        <v>54</v>
      </c>
      <c r="D59" s="65" t="s">
        <v>210</v>
      </c>
      <c r="E59" s="63">
        <v>87453</v>
      </c>
      <c r="F59" s="63">
        <v>47690</v>
      </c>
      <c r="G59" s="64">
        <v>20000</v>
      </c>
      <c r="H59" s="63">
        <v>18333.3333333333</v>
      </c>
      <c r="I59" s="63">
        <v>13266</v>
      </c>
      <c r="J59" s="64" t="s">
        <v>176</v>
      </c>
      <c r="K59" s="77"/>
      <c r="L59" s="78"/>
      <c r="M59" s="84"/>
      <c r="N59" s="85"/>
    </row>
    <row r="60" s="43" customFormat="true" ht="30" customHeight="true" spans="1:14">
      <c r="A60" s="58"/>
      <c r="B60" s="67"/>
      <c r="C60" s="62" t="s">
        <v>53</v>
      </c>
      <c r="D60" s="65" t="s">
        <v>211</v>
      </c>
      <c r="E60" s="63">
        <v>45807</v>
      </c>
      <c r="F60" s="63">
        <v>7050</v>
      </c>
      <c r="G60" s="64">
        <v>10000</v>
      </c>
      <c r="H60" s="63">
        <v>9166.66666666667</v>
      </c>
      <c r="I60" s="63">
        <v>9200</v>
      </c>
      <c r="J60" s="64" t="s">
        <v>156</v>
      </c>
      <c r="K60" s="77"/>
      <c r="L60" s="78"/>
      <c r="M60" s="84"/>
      <c r="N60" s="85"/>
    </row>
    <row r="61" s="43" customFormat="true" ht="30" customHeight="true" spans="1:14">
      <c r="A61" s="63">
        <v>51</v>
      </c>
      <c r="B61" s="58" t="s">
        <v>186</v>
      </c>
      <c r="C61" s="62" t="s">
        <v>57</v>
      </c>
      <c r="D61" s="65" t="s">
        <v>212</v>
      </c>
      <c r="E61" s="63">
        <v>6700</v>
      </c>
      <c r="F61" s="63">
        <v>1000</v>
      </c>
      <c r="G61" s="64">
        <v>5700</v>
      </c>
      <c r="H61" s="63">
        <v>5225</v>
      </c>
      <c r="I61" s="63">
        <v>4716</v>
      </c>
      <c r="J61" s="64" t="s">
        <v>156</v>
      </c>
      <c r="K61" s="77"/>
      <c r="L61" s="78"/>
      <c r="M61" s="84"/>
      <c r="N61" s="85"/>
    </row>
    <row r="62" s="43" customFormat="true" ht="30" customHeight="true" spans="1:14">
      <c r="A62" s="68">
        <v>52</v>
      </c>
      <c r="B62" s="68" t="s">
        <v>213</v>
      </c>
      <c r="C62" s="59" t="s">
        <v>154</v>
      </c>
      <c r="D62" s="65" t="s">
        <v>214</v>
      </c>
      <c r="E62" s="63">
        <v>91318</v>
      </c>
      <c r="F62" s="63">
        <v>77150</v>
      </c>
      <c r="G62" s="64">
        <v>14139</v>
      </c>
      <c r="H62" s="63">
        <v>12960.75</v>
      </c>
      <c r="I62" s="63">
        <v>14139</v>
      </c>
      <c r="J62" s="64" t="s">
        <v>156</v>
      </c>
      <c r="K62" s="77"/>
      <c r="L62" s="78"/>
      <c r="M62" s="84"/>
      <c r="N62" s="85"/>
    </row>
    <row r="63" s="43" customFormat="true" ht="51.6" customHeight="true" spans="1:14">
      <c r="A63" s="69"/>
      <c r="B63" s="69"/>
      <c r="C63" s="59" t="s">
        <v>215</v>
      </c>
      <c r="D63" s="60" t="s">
        <v>216</v>
      </c>
      <c r="E63" s="64">
        <v>139496</v>
      </c>
      <c r="F63" s="63">
        <v>0</v>
      </c>
      <c r="G63" s="64">
        <v>27500</v>
      </c>
      <c r="H63" s="63">
        <v>23416.6666666667</v>
      </c>
      <c r="I63" s="63">
        <v>21999</v>
      </c>
      <c r="J63" s="64" t="s">
        <v>156</v>
      </c>
      <c r="K63" s="77"/>
      <c r="L63" s="78"/>
      <c r="M63" s="84"/>
      <c r="N63" s="85"/>
    </row>
    <row r="64" s="43" customFormat="true" ht="30" customHeight="true" spans="1:14">
      <c r="A64" s="63">
        <v>53</v>
      </c>
      <c r="B64" s="63" t="s">
        <v>213</v>
      </c>
      <c r="C64" s="59" t="s">
        <v>154</v>
      </c>
      <c r="D64" s="60" t="s">
        <v>217</v>
      </c>
      <c r="E64" s="63">
        <v>122000</v>
      </c>
      <c r="F64" s="63">
        <v>57400</v>
      </c>
      <c r="G64" s="64">
        <v>30000</v>
      </c>
      <c r="H64" s="63">
        <v>27500</v>
      </c>
      <c r="I64" s="63">
        <v>31889</v>
      </c>
      <c r="J64" s="64" t="s">
        <v>156</v>
      </c>
      <c r="K64" s="77"/>
      <c r="L64" s="78"/>
      <c r="M64" s="84"/>
      <c r="N64" s="85"/>
    </row>
    <row r="65" s="43" customFormat="true" ht="30" customHeight="true" spans="1:14">
      <c r="A65" s="63">
        <v>54</v>
      </c>
      <c r="B65" s="63" t="s">
        <v>213</v>
      </c>
      <c r="C65" s="59" t="s">
        <v>218</v>
      </c>
      <c r="D65" s="60" t="s">
        <v>219</v>
      </c>
      <c r="E65" s="63">
        <v>242357</v>
      </c>
      <c r="F65" s="63">
        <v>13160</v>
      </c>
      <c r="G65" s="64">
        <v>65000</v>
      </c>
      <c r="H65" s="63">
        <v>59583.3333333333</v>
      </c>
      <c r="I65" s="63">
        <v>70444</v>
      </c>
      <c r="J65" s="64" t="s">
        <v>156</v>
      </c>
      <c r="K65" s="77"/>
      <c r="L65" s="78"/>
      <c r="M65" s="84"/>
      <c r="N65" s="85"/>
    </row>
    <row r="66" s="43" customFormat="true" ht="26.1" customHeight="true" spans="1:14">
      <c r="A66" s="63">
        <v>55</v>
      </c>
      <c r="B66" s="63" t="s">
        <v>213</v>
      </c>
      <c r="C66" s="59" t="s">
        <v>154</v>
      </c>
      <c r="D66" s="60" t="s">
        <v>220</v>
      </c>
      <c r="E66" s="64">
        <v>239856</v>
      </c>
      <c r="F66" s="63">
        <v>83075</v>
      </c>
      <c r="G66" s="64">
        <v>40000</v>
      </c>
      <c r="H66" s="63">
        <v>36666.6666666667</v>
      </c>
      <c r="I66" s="63">
        <v>45000</v>
      </c>
      <c r="J66" s="64" t="s">
        <v>156</v>
      </c>
      <c r="K66" s="77"/>
      <c r="L66" s="78"/>
      <c r="M66" s="84"/>
      <c r="N66" s="85"/>
    </row>
    <row r="67" s="43" customFormat="true" ht="30" customHeight="true" spans="1:14">
      <c r="A67" s="63">
        <v>56</v>
      </c>
      <c r="B67" s="63" t="s">
        <v>213</v>
      </c>
      <c r="C67" s="59" t="s">
        <v>72</v>
      </c>
      <c r="D67" s="60" t="s">
        <v>221</v>
      </c>
      <c r="E67" s="64">
        <v>198649</v>
      </c>
      <c r="F67" s="63">
        <v>0</v>
      </c>
      <c r="G67" s="64">
        <v>10000</v>
      </c>
      <c r="H67" s="63">
        <v>8583.33333333333</v>
      </c>
      <c r="I67" s="63">
        <v>7995</v>
      </c>
      <c r="J67" s="64" t="s">
        <v>156</v>
      </c>
      <c r="K67" s="77"/>
      <c r="L67" s="78"/>
      <c r="M67" s="84"/>
      <c r="N67" s="85"/>
    </row>
    <row r="68" s="43" customFormat="true" ht="30" customHeight="true" spans="1:14">
      <c r="A68" s="63">
        <v>57</v>
      </c>
      <c r="B68" s="63" t="s">
        <v>213</v>
      </c>
      <c r="C68" s="62" t="s">
        <v>73</v>
      </c>
      <c r="D68" s="60" t="s">
        <v>222</v>
      </c>
      <c r="E68" s="64">
        <v>65443</v>
      </c>
      <c r="F68" s="63">
        <v>51947</v>
      </c>
      <c r="G68" s="64">
        <v>7000</v>
      </c>
      <c r="H68" s="63">
        <v>6416.66666666667</v>
      </c>
      <c r="I68" s="63">
        <v>7655</v>
      </c>
      <c r="J68" s="64" t="s">
        <v>156</v>
      </c>
      <c r="K68" s="77"/>
      <c r="L68" s="78"/>
      <c r="M68" s="84"/>
      <c r="N68" s="85"/>
    </row>
    <row r="69" s="43" customFormat="true" ht="26.1" customHeight="true" spans="1:14">
      <c r="A69" s="63">
        <v>58</v>
      </c>
      <c r="B69" s="63" t="s">
        <v>223</v>
      </c>
      <c r="C69" s="59" t="s">
        <v>154</v>
      </c>
      <c r="D69" s="60" t="s">
        <v>224</v>
      </c>
      <c r="E69" s="63">
        <v>454000</v>
      </c>
      <c r="F69" s="63">
        <v>450938</v>
      </c>
      <c r="G69" s="64">
        <v>3362</v>
      </c>
      <c r="H69" s="63">
        <v>3081.83333333333</v>
      </c>
      <c r="I69" s="63">
        <v>2935.15</v>
      </c>
      <c r="J69" s="64" t="s">
        <v>156</v>
      </c>
      <c r="K69" s="77"/>
      <c r="L69" s="78"/>
      <c r="M69" s="84"/>
      <c r="N69" s="85"/>
    </row>
    <row r="70" s="43" customFormat="true" ht="30" customHeight="true" spans="1:14">
      <c r="A70" s="63">
        <v>59</v>
      </c>
      <c r="B70" s="63" t="s">
        <v>223</v>
      </c>
      <c r="C70" s="59" t="s">
        <v>154</v>
      </c>
      <c r="D70" s="60" t="s">
        <v>225</v>
      </c>
      <c r="E70" s="63">
        <v>855386</v>
      </c>
      <c r="F70" s="63">
        <v>703871</v>
      </c>
      <c r="G70" s="64">
        <v>151515</v>
      </c>
      <c r="H70" s="63">
        <v>138888.75</v>
      </c>
      <c r="I70" s="63">
        <v>151515</v>
      </c>
      <c r="J70" s="64" t="s">
        <v>156</v>
      </c>
      <c r="K70" s="77"/>
      <c r="L70" s="78"/>
      <c r="M70" s="84"/>
      <c r="N70" s="85"/>
    </row>
    <row r="71" s="43" customFormat="true" ht="30" customHeight="true" spans="1:14">
      <c r="A71" s="63">
        <v>60</v>
      </c>
      <c r="B71" s="63" t="s">
        <v>223</v>
      </c>
      <c r="C71" s="62" t="s">
        <v>66</v>
      </c>
      <c r="D71" s="60" t="s">
        <v>226</v>
      </c>
      <c r="E71" s="63">
        <v>103801</v>
      </c>
      <c r="F71" s="63">
        <v>65874</v>
      </c>
      <c r="G71" s="64">
        <v>5000</v>
      </c>
      <c r="H71" s="63">
        <v>4583.33333333333</v>
      </c>
      <c r="I71" s="63">
        <v>7670</v>
      </c>
      <c r="J71" s="64" t="s">
        <v>156</v>
      </c>
      <c r="K71" s="77"/>
      <c r="L71" s="78"/>
      <c r="M71" s="84"/>
      <c r="N71" s="85"/>
    </row>
    <row r="72" s="43" customFormat="true" ht="26.1" customHeight="true" spans="1:14">
      <c r="A72" s="63">
        <v>61</v>
      </c>
      <c r="B72" s="63" t="s">
        <v>223</v>
      </c>
      <c r="C72" s="62" t="s">
        <v>66</v>
      </c>
      <c r="D72" s="61" t="s">
        <v>227</v>
      </c>
      <c r="E72" s="63">
        <v>10913</v>
      </c>
      <c r="F72" s="63">
        <v>0</v>
      </c>
      <c r="G72" s="64">
        <v>5000</v>
      </c>
      <c r="H72" s="63">
        <v>4316.66666666667</v>
      </c>
      <c r="I72" s="63">
        <v>5800</v>
      </c>
      <c r="J72" s="64" t="s">
        <v>156</v>
      </c>
      <c r="K72" s="77"/>
      <c r="L72" s="78"/>
      <c r="M72" s="84"/>
      <c r="N72" s="85"/>
    </row>
    <row r="73" s="43" customFormat="true" ht="30" customHeight="true" spans="1:14">
      <c r="A73" s="63">
        <v>62</v>
      </c>
      <c r="B73" s="63" t="s">
        <v>223</v>
      </c>
      <c r="C73" s="62" t="s">
        <v>67</v>
      </c>
      <c r="D73" s="60" t="s">
        <v>228</v>
      </c>
      <c r="E73" s="63">
        <v>169529</v>
      </c>
      <c r="F73" s="63">
        <v>50993.56</v>
      </c>
      <c r="G73" s="64">
        <v>50000</v>
      </c>
      <c r="H73" s="63">
        <v>45833.3333333333</v>
      </c>
      <c r="I73" s="63">
        <v>44326.2757</v>
      </c>
      <c r="J73" s="64" t="s">
        <v>156</v>
      </c>
      <c r="K73" s="77"/>
      <c r="L73" s="78"/>
      <c r="M73" s="84"/>
      <c r="N73" s="85"/>
    </row>
    <row r="74" s="43" customFormat="true" ht="30" customHeight="true" spans="1:14">
      <c r="A74" s="63">
        <v>63</v>
      </c>
      <c r="B74" s="63" t="s">
        <v>223</v>
      </c>
      <c r="C74" s="62" t="s">
        <v>67</v>
      </c>
      <c r="D74" s="60" t="s">
        <v>229</v>
      </c>
      <c r="E74" s="63">
        <v>29126</v>
      </c>
      <c r="F74" s="63">
        <v>0</v>
      </c>
      <c r="G74" s="64">
        <v>12000</v>
      </c>
      <c r="H74" s="63">
        <v>10200</v>
      </c>
      <c r="I74" s="63">
        <v>500</v>
      </c>
      <c r="J74" s="79" t="s">
        <v>161</v>
      </c>
      <c r="K74" s="77"/>
      <c r="L74" s="78"/>
      <c r="M74" s="84"/>
      <c r="N74" s="85"/>
    </row>
    <row r="75" s="43" customFormat="true" ht="30" customHeight="true" spans="1:14">
      <c r="A75" s="63">
        <v>64</v>
      </c>
      <c r="B75" s="63" t="s">
        <v>223</v>
      </c>
      <c r="C75" s="62" t="s">
        <v>63</v>
      </c>
      <c r="D75" s="61" t="s">
        <v>230</v>
      </c>
      <c r="E75" s="63">
        <v>461262</v>
      </c>
      <c r="F75" s="63">
        <v>0</v>
      </c>
      <c r="G75" s="64">
        <v>80000</v>
      </c>
      <c r="H75" s="63">
        <v>67666.6666666667</v>
      </c>
      <c r="I75" s="63">
        <v>33595</v>
      </c>
      <c r="J75" s="64" t="s">
        <v>176</v>
      </c>
      <c r="K75" s="77"/>
      <c r="L75" s="78"/>
      <c r="M75" s="84"/>
      <c r="N75" s="85"/>
    </row>
    <row r="76" s="44" customFormat="true" ht="26.1" customHeight="true" spans="1:3412">
      <c r="A76" s="63">
        <v>65</v>
      </c>
      <c r="B76" s="63" t="s">
        <v>231</v>
      </c>
      <c r="C76" s="62" t="s">
        <v>79</v>
      </c>
      <c r="D76" s="60" t="s">
        <v>232</v>
      </c>
      <c r="E76" s="63">
        <v>6281</v>
      </c>
      <c r="F76" s="63">
        <v>4300</v>
      </c>
      <c r="G76" s="64">
        <v>2000</v>
      </c>
      <c r="H76" s="63">
        <v>1833.33333333333</v>
      </c>
      <c r="I76" s="63">
        <v>1981</v>
      </c>
      <c r="J76" s="64" t="s">
        <v>156</v>
      </c>
      <c r="K76" s="77"/>
      <c r="L76" s="78"/>
      <c r="M76" s="86"/>
      <c r="N76" s="85"/>
      <c r="EAD76" s="42"/>
      <c r="EAE76" s="42"/>
      <c r="EAF76" s="42"/>
    </row>
    <row r="77" s="43" customFormat="true" ht="26.1" customHeight="true" spans="1:14">
      <c r="A77" s="63">
        <v>66</v>
      </c>
      <c r="B77" s="63" t="s">
        <v>231</v>
      </c>
      <c r="C77" s="62" t="s">
        <v>79</v>
      </c>
      <c r="D77" s="61" t="s">
        <v>233</v>
      </c>
      <c r="E77" s="63">
        <v>256492</v>
      </c>
      <c r="F77" s="63">
        <v>142339</v>
      </c>
      <c r="G77" s="64">
        <v>13000</v>
      </c>
      <c r="H77" s="63">
        <v>11916.6666666667</v>
      </c>
      <c r="I77" s="63">
        <v>13394</v>
      </c>
      <c r="J77" s="64" t="s">
        <v>156</v>
      </c>
      <c r="K77" s="77"/>
      <c r="L77" s="78"/>
      <c r="M77" s="84"/>
      <c r="N77" s="85"/>
    </row>
    <row r="78" s="43" customFormat="true" ht="26.1" customHeight="true" spans="1:14">
      <c r="A78" s="63">
        <v>67</v>
      </c>
      <c r="B78" s="63" t="s">
        <v>231</v>
      </c>
      <c r="C78" s="62" t="s">
        <v>79</v>
      </c>
      <c r="D78" s="61" t="s">
        <v>234</v>
      </c>
      <c r="E78" s="63">
        <v>221867</v>
      </c>
      <c r="F78" s="63">
        <v>152871</v>
      </c>
      <c r="G78" s="64">
        <v>20000</v>
      </c>
      <c r="H78" s="63">
        <v>18333.3333333333</v>
      </c>
      <c r="I78" s="63">
        <v>17365</v>
      </c>
      <c r="J78" s="64" t="s">
        <v>156</v>
      </c>
      <c r="K78" s="77"/>
      <c r="L78" s="78"/>
      <c r="M78" s="84"/>
      <c r="N78" s="85"/>
    </row>
    <row r="79" s="43" customFormat="true" ht="30" customHeight="true" spans="1:14">
      <c r="A79" s="63">
        <v>68</v>
      </c>
      <c r="B79" s="63" t="s">
        <v>231</v>
      </c>
      <c r="C79" s="62" t="s">
        <v>79</v>
      </c>
      <c r="D79" s="60" t="s">
        <v>235</v>
      </c>
      <c r="E79" s="63">
        <v>262000</v>
      </c>
      <c r="F79" s="63">
        <v>260209</v>
      </c>
      <c r="G79" s="64">
        <v>1473</v>
      </c>
      <c r="H79" s="63">
        <v>1350.25</v>
      </c>
      <c r="I79" s="63">
        <v>1473</v>
      </c>
      <c r="J79" s="64" t="s">
        <v>156</v>
      </c>
      <c r="K79" s="77"/>
      <c r="L79" s="78"/>
      <c r="M79" s="84"/>
      <c r="N79" s="85"/>
    </row>
    <row r="80" s="43" customFormat="true" ht="26.1" customHeight="true" spans="1:14">
      <c r="A80" s="63">
        <v>69</v>
      </c>
      <c r="B80" s="68" t="s">
        <v>231</v>
      </c>
      <c r="C80" s="62" t="s">
        <v>79</v>
      </c>
      <c r="D80" s="60" t="s">
        <v>236</v>
      </c>
      <c r="E80" s="63">
        <v>26096</v>
      </c>
      <c r="F80" s="63">
        <v>6093</v>
      </c>
      <c r="G80" s="64">
        <v>8000</v>
      </c>
      <c r="H80" s="63">
        <v>7333.33333333333</v>
      </c>
      <c r="I80" s="63">
        <v>8000</v>
      </c>
      <c r="J80" s="64" t="s">
        <v>156</v>
      </c>
      <c r="K80" s="77"/>
      <c r="L80" s="78"/>
      <c r="M80" s="84"/>
      <c r="N80" s="85"/>
    </row>
    <row r="81" s="43" customFormat="true" ht="26.1" customHeight="true" spans="1:14">
      <c r="A81" s="58"/>
      <c r="B81" s="88"/>
      <c r="C81" s="62" t="s">
        <v>80</v>
      </c>
      <c r="D81" s="60"/>
      <c r="E81" s="63">
        <v>44353</v>
      </c>
      <c r="F81" s="63">
        <v>26000</v>
      </c>
      <c r="G81" s="64">
        <v>20200</v>
      </c>
      <c r="H81" s="63">
        <v>18516.6666666667</v>
      </c>
      <c r="I81" s="63">
        <v>18400</v>
      </c>
      <c r="J81" s="64" t="s">
        <v>156</v>
      </c>
      <c r="K81" s="77"/>
      <c r="L81" s="80"/>
      <c r="M81" s="84"/>
      <c r="N81" s="85"/>
    </row>
    <row r="82" s="43" customFormat="true" ht="26.1" customHeight="true" spans="1:14">
      <c r="A82" s="58"/>
      <c r="B82" s="69"/>
      <c r="C82" s="62" t="s">
        <v>81</v>
      </c>
      <c r="D82" s="60"/>
      <c r="E82" s="63">
        <v>14705</v>
      </c>
      <c r="F82" s="63">
        <v>6000</v>
      </c>
      <c r="G82" s="64">
        <v>7200</v>
      </c>
      <c r="H82" s="63">
        <v>6600</v>
      </c>
      <c r="I82" s="63">
        <v>6792</v>
      </c>
      <c r="J82" s="64" t="s">
        <v>156</v>
      </c>
      <c r="K82" s="77"/>
      <c r="L82" s="78"/>
      <c r="M82" s="84"/>
      <c r="N82" s="85"/>
    </row>
    <row r="83" s="43" customFormat="true" ht="26.1" customHeight="true" spans="1:14">
      <c r="A83" s="63">
        <v>70</v>
      </c>
      <c r="B83" s="63" t="s">
        <v>231</v>
      </c>
      <c r="C83" s="62" t="s">
        <v>81</v>
      </c>
      <c r="D83" s="60" t="s">
        <v>237</v>
      </c>
      <c r="E83" s="63">
        <v>120300</v>
      </c>
      <c r="F83" s="63">
        <v>119695</v>
      </c>
      <c r="G83" s="64">
        <v>605</v>
      </c>
      <c r="H83" s="63">
        <v>554.583333333333</v>
      </c>
      <c r="I83" s="63">
        <v>605</v>
      </c>
      <c r="J83" s="64" t="s">
        <v>156</v>
      </c>
      <c r="K83" s="77"/>
      <c r="L83" s="78"/>
      <c r="M83" s="84"/>
      <c r="N83" s="85"/>
    </row>
    <row r="84" s="43" customFormat="true" ht="26.1" customHeight="true" spans="1:14">
      <c r="A84" s="63">
        <v>71</v>
      </c>
      <c r="B84" s="63" t="s">
        <v>231</v>
      </c>
      <c r="C84" s="62" t="s">
        <v>81</v>
      </c>
      <c r="D84" s="61" t="s">
        <v>238</v>
      </c>
      <c r="E84" s="63">
        <v>69723</v>
      </c>
      <c r="F84" s="63">
        <v>11168</v>
      </c>
      <c r="G84" s="64">
        <v>16000</v>
      </c>
      <c r="H84" s="63">
        <v>14666.6666666667</v>
      </c>
      <c r="I84" s="63">
        <v>16030</v>
      </c>
      <c r="J84" s="64" t="s">
        <v>156</v>
      </c>
      <c r="K84" s="77"/>
      <c r="L84" s="78"/>
      <c r="M84" s="84"/>
      <c r="N84" s="85"/>
    </row>
    <row r="85" s="43" customFormat="true" ht="26.1" customHeight="true" spans="1:14">
      <c r="A85" s="63">
        <v>72</v>
      </c>
      <c r="B85" s="63" t="s">
        <v>231</v>
      </c>
      <c r="C85" s="62" t="s">
        <v>82</v>
      </c>
      <c r="D85" s="60" t="s">
        <v>239</v>
      </c>
      <c r="E85" s="63">
        <v>16538</v>
      </c>
      <c r="F85" s="63">
        <v>3700</v>
      </c>
      <c r="G85" s="64">
        <v>2000</v>
      </c>
      <c r="H85" s="63">
        <v>1833.33333333333</v>
      </c>
      <c r="I85" s="63">
        <v>1850</v>
      </c>
      <c r="J85" s="64" t="s">
        <v>156</v>
      </c>
      <c r="K85" s="77"/>
      <c r="L85" s="78"/>
      <c r="M85" s="84"/>
      <c r="N85" s="85"/>
    </row>
    <row r="86" s="43" customFormat="true" ht="26.1" customHeight="true" spans="1:14">
      <c r="A86" s="63">
        <v>73</v>
      </c>
      <c r="B86" s="63" t="s">
        <v>231</v>
      </c>
      <c r="C86" s="62" t="s">
        <v>82</v>
      </c>
      <c r="D86" s="60" t="s">
        <v>240</v>
      </c>
      <c r="E86" s="63">
        <v>99215</v>
      </c>
      <c r="F86" s="63">
        <v>30000</v>
      </c>
      <c r="G86" s="64">
        <v>30000</v>
      </c>
      <c r="H86" s="63">
        <v>27500</v>
      </c>
      <c r="I86" s="63">
        <v>29600</v>
      </c>
      <c r="J86" s="64" t="s">
        <v>156</v>
      </c>
      <c r="K86" s="77"/>
      <c r="L86" s="78"/>
      <c r="M86" s="84"/>
      <c r="N86" s="85"/>
    </row>
    <row r="87" s="43" customFormat="true" ht="30" customHeight="true" spans="1:14">
      <c r="A87" s="63">
        <v>74</v>
      </c>
      <c r="B87" s="63" t="s">
        <v>231</v>
      </c>
      <c r="C87" s="62" t="s">
        <v>83</v>
      </c>
      <c r="D87" s="60" t="s">
        <v>241</v>
      </c>
      <c r="E87" s="63">
        <v>18416</v>
      </c>
      <c r="F87" s="63">
        <v>15000</v>
      </c>
      <c r="G87" s="64">
        <v>3416</v>
      </c>
      <c r="H87" s="63">
        <v>3131.33333333333</v>
      </c>
      <c r="I87" s="63">
        <v>3416</v>
      </c>
      <c r="J87" s="64" t="s">
        <v>156</v>
      </c>
      <c r="K87" s="77"/>
      <c r="L87" s="78"/>
      <c r="M87" s="84"/>
      <c r="N87" s="85"/>
    </row>
    <row r="88" s="43" customFormat="true" ht="26.1" customHeight="true" spans="1:14">
      <c r="A88" s="63">
        <v>75</v>
      </c>
      <c r="B88" s="63" t="s">
        <v>242</v>
      </c>
      <c r="C88" s="59" t="s">
        <v>154</v>
      </c>
      <c r="D88" s="60" t="s">
        <v>243</v>
      </c>
      <c r="E88" s="63">
        <v>82100</v>
      </c>
      <c r="F88" s="63">
        <v>49879</v>
      </c>
      <c r="G88" s="64">
        <v>25000</v>
      </c>
      <c r="H88" s="63">
        <v>22916.6666666667</v>
      </c>
      <c r="I88" s="63">
        <v>25946</v>
      </c>
      <c r="J88" s="64" t="s">
        <v>156</v>
      </c>
      <c r="K88" s="77"/>
      <c r="L88" s="78"/>
      <c r="M88" s="84"/>
      <c r="N88" s="85"/>
    </row>
    <row r="89" s="42" customFormat="true" ht="26.1" customHeight="true" spans="1:14">
      <c r="A89" s="63">
        <v>76</v>
      </c>
      <c r="B89" s="63" t="s">
        <v>242</v>
      </c>
      <c r="C89" s="59" t="s">
        <v>154</v>
      </c>
      <c r="D89" s="60" t="s">
        <v>244</v>
      </c>
      <c r="E89" s="63">
        <v>3097</v>
      </c>
      <c r="F89" s="63">
        <v>200.15</v>
      </c>
      <c r="G89" s="64">
        <v>2500</v>
      </c>
      <c r="H89" s="63">
        <v>2291.66666666667</v>
      </c>
      <c r="I89" s="63">
        <v>2430</v>
      </c>
      <c r="J89" s="64" t="s">
        <v>156</v>
      </c>
      <c r="K89" s="77"/>
      <c r="L89" s="78"/>
      <c r="M89" s="84"/>
      <c r="N89" s="85"/>
    </row>
    <row r="90" s="42" customFormat="true" ht="30" customHeight="true" spans="1:14">
      <c r="A90" s="63">
        <v>77</v>
      </c>
      <c r="B90" s="63" t="s">
        <v>242</v>
      </c>
      <c r="C90" s="59" t="s">
        <v>88</v>
      </c>
      <c r="D90" s="61" t="s">
        <v>245</v>
      </c>
      <c r="E90" s="63">
        <v>12726</v>
      </c>
      <c r="F90" s="63">
        <v>0</v>
      </c>
      <c r="G90" s="64">
        <v>4500</v>
      </c>
      <c r="H90" s="63">
        <v>3750</v>
      </c>
      <c r="I90" s="63">
        <v>2052.41</v>
      </c>
      <c r="J90" s="64" t="s">
        <v>176</v>
      </c>
      <c r="K90" s="77"/>
      <c r="L90" s="78"/>
      <c r="M90" s="84"/>
      <c r="N90" s="85"/>
    </row>
    <row r="91" s="43" customFormat="true" ht="26.1" customHeight="true" spans="1:14">
      <c r="A91" s="63">
        <v>78</v>
      </c>
      <c r="B91" s="63" t="s">
        <v>242</v>
      </c>
      <c r="C91" s="62" t="s">
        <v>90</v>
      </c>
      <c r="D91" s="60" t="s">
        <v>246</v>
      </c>
      <c r="E91" s="63">
        <v>136000</v>
      </c>
      <c r="F91" s="63">
        <v>134720</v>
      </c>
      <c r="G91" s="64">
        <v>1334</v>
      </c>
      <c r="H91" s="63">
        <v>1222.83333333333</v>
      </c>
      <c r="I91" s="63">
        <v>1334</v>
      </c>
      <c r="J91" s="64" t="s">
        <v>156</v>
      </c>
      <c r="K91" s="77"/>
      <c r="L91" s="78"/>
      <c r="M91" s="84"/>
      <c r="N91" s="85"/>
    </row>
    <row r="92" s="43" customFormat="true" ht="30" customHeight="true" spans="1:14">
      <c r="A92" s="63">
        <v>79</v>
      </c>
      <c r="B92" s="63" t="s">
        <v>242</v>
      </c>
      <c r="C92" s="62" t="s">
        <v>90</v>
      </c>
      <c r="D92" s="60" t="s">
        <v>247</v>
      </c>
      <c r="E92" s="63">
        <v>11786</v>
      </c>
      <c r="F92" s="63">
        <v>4400</v>
      </c>
      <c r="G92" s="64">
        <v>6000</v>
      </c>
      <c r="H92" s="63">
        <v>5500</v>
      </c>
      <c r="I92" s="63">
        <v>4244</v>
      </c>
      <c r="J92" s="64" t="s">
        <v>156</v>
      </c>
      <c r="K92" s="77"/>
      <c r="L92" s="80"/>
      <c r="M92" s="84"/>
      <c r="N92" s="85"/>
    </row>
    <row r="93" s="43" customFormat="true" ht="25" customHeight="true" spans="1:14">
      <c r="A93" s="63">
        <v>80</v>
      </c>
      <c r="B93" s="63" t="s">
        <v>242</v>
      </c>
      <c r="C93" s="62" t="s">
        <v>92</v>
      </c>
      <c r="D93" s="60" t="s">
        <v>248</v>
      </c>
      <c r="E93" s="63">
        <v>359209</v>
      </c>
      <c r="F93" s="63">
        <v>134000</v>
      </c>
      <c r="G93" s="64">
        <v>100000</v>
      </c>
      <c r="H93" s="63">
        <v>91666.6666666667</v>
      </c>
      <c r="I93" s="63">
        <v>100010</v>
      </c>
      <c r="J93" s="64" t="s">
        <v>156</v>
      </c>
      <c r="K93" s="77"/>
      <c r="L93" s="78"/>
      <c r="M93" s="84"/>
      <c r="N93" s="85"/>
    </row>
    <row r="94" s="43" customFormat="true" ht="25" customHeight="true" spans="1:14">
      <c r="A94" s="63">
        <v>81</v>
      </c>
      <c r="B94" s="63" t="s">
        <v>242</v>
      </c>
      <c r="C94" s="62" t="s">
        <v>96</v>
      </c>
      <c r="D94" s="60" t="s">
        <v>249</v>
      </c>
      <c r="E94" s="63">
        <v>156750</v>
      </c>
      <c r="F94" s="63">
        <v>69300</v>
      </c>
      <c r="G94" s="64">
        <v>30000</v>
      </c>
      <c r="H94" s="63">
        <v>27500</v>
      </c>
      <c r="I94" s="63">
        <v>25500</v>
      </c>
      <c r="J94" s="64" t="s">
        <v>156</v>
      </c>
      <c r="K94" s="77"/>
      <c r="L94" s="78"/>
      <c r="M94" s="84"/>
      <c r="N94" s="85"/>
    </row>
    <row r="95" s="43" customFormat="true" ht="25" customHeight="true" spans="1:14">
      <c r="A95" s="63">
        <v>82</v>
      </c>
      <c r="B95" s="63" t="s">
        <v>250</v>
      </c>
      <c r="C95" s="59" t="s">
        <v>154</v>
      </c>
      <c r="D95" s="60" t="s">
        <v>251</v>
      </c>
      <c r="E95" s="63">
        <v>138012</v>
      </c>
      <c r="F95" s="63">
        <v>119770</v>
      </c>
      <c r="G95" s="64">
        <v>11000</v>
      </c>
      <c r="H95" s="63">
        <v>10083.3333333333</v>
      </c>
      <c r="I95" s="63">
        <v>11174</v>
      </c>
      <c r="J95" s="64" t="s">
        <v>156</v>
      </c>
      <c r="K95" s="77"/>
      <c r="L95" s="78"/>
      <c r="M95" s="84"/>
      <c r="N95" s="85"/>
    </row>
    <row r="96" s="43" customFormat="true" ht="25" customHeight="true" spans="1:14">
      <c r="A96" s="63">
        <v>83</v>
      </c>
      <c r="B96" s="63" t="s">
        <v>250</v>
      </c>
      <c r="C96" s="59" t="s">
        <v>154</v>
      </c>
      <c r="D96" s="60" t="s">
        <v>252</v>
      </c>
      <c r="E96" s="63">
        <v>139400</v>
      </c>
      <c r="F96" s="63">
        <v>53500</v>
      </c>
      <c r="G96" s="64">
        <v>18000</v>
      </c>
      <c r="H96" s="63">
        <v>16500</v>
      </c>
      <c r="I96" s="63">
        <v>13300</v>
      </c>
      <c r="J96" s="64" t="s">
        <v>156</v>
      </c>
      <c r="K96" s="77"/>
      <c r="L96" s="78"/>
      <c r="M96" s="84"/>
      <c r="N96" s="85"/>
    </row>
    <row r="97" s="43" customFormat="true" ht="38.25" customHeight="true" spans="1:14">
      <c r="A97" s="63">
        <v>84</v>
      </c>
      <c r="B97" s="63" t="s">
        <v>250</v>
      </c>
      <c r="C97" s="59" t="s">
        <v>154</v>
      </c>
      <c r="D97" s="60" t="s">
        <v>253</v>
      </c>
      <c r="E97" s="63">
        <v>35680</v>
      </c>
      <c r="F97" s="63">
        <v>0</v>
      </c>
      <c r="G97" s="64">
        <v>12500</v>
      </c>
      <c r="H97" s="63">
        <v>10416.6666666667</v>
      </c>
      <c r="I97" s="63">
        <v>7560</v>
      </c>
      <c r="J97" s="64" t="s">
        <v>176</v>
      </c>
      <c r="K97" s="77"/>
      <c r="L97" s="78"/>
      <c r="M97" s="84"/>
      <c r="N97" s="85"/>
    </row>
    <row r="98" s="43" customFormat="true" ht="26.1" customHeight="true" spans="1:14">
      <c r="A98" s="63">
        <v>85</v>
      </c>
      <c r="B98" s="63" t="s">
        <v>250</v>
      </c>
      <c r="C98" s="62" t="s">
        <v>100</v>
      </c>
      <c r="D98" s="60" t="s">
        <v>254</v>
      </c>
      <c r="E98" s="63">
        <v>94806</v>
      </c>
      <c r="F98" s="63">
        <v>81700</v>
      </c>
      <c r="G98" s="64">
        <v>10000</v>
      </c>
      <c r="H98" s="63">
        <v>9166.66666666667</v>
      </c>
      <c r="I98" s="63">
        <v>10000</v>
      </c>
      <c r="J98" s="64" t="s">
        <v>156</v>
      </c>
      <c r="K98" s="77"/>
      <c r="L98" s="78"/>
      <c r="M98" s="84"/>
      <c r="N98" s="85"/>
    </row>
    <row r="99" s="43" customFormat="true" ht="26" customHeight="true" spans="1:14">
      <c r="A99" s="63">
        <v>86</v>
      </c>
      <c r="B99" s="63" t="s">
        <v>250</v>
      </c>
      <c r="C99" s="62" t="s">
        <v>100</v>
      </c>
      <c r="D99" s="60" t="s">
        <v>255</v>
      </c>
      <c r="E99" s="63">
        <v>235122</v>
      </c>
      <c r="F99" s="63">
        <v>0</v>
      </c>
      <c r="G99" s="64">
        <v>30000</v>
      </c>
      <c r="H99" s="63">
        <v>25500</v>
      </c>
      <c r="I99" s="63">
        <v>39000</v>
      </c>
      <c r="J99" s="64" t="s">
        <v>156</v>
      </c>
      <c r="K99" s="77"/>
      <c r="L99" s="78"/>
      <c r="M99" s="84"/>
      <c r="N99" s="85"/>
    </row>
    <row r="100" s="43" customFormat="true" ht="30" customHeight="true" spans="1:14">
      <c r="A100" s="63">
        <v>87</v>
      </c>
      <c r="B100" s="63" t="s">
        <v>250</v>
      </c>
      <c r="C100" s="59" t="s">
        <v>101</v>
      </c>
      <c r="D100" s="61" t="s">
        <v>256</v>
      </c>
      <c r="E100" s="63">
        <v>12544</v>
      </c>
      <c r="F100" s="63">
        <v>0</v>
      </c>
      <c r="G100" s="91" t="s">
        <v>19</v>
      </c>
      <c r="H100" s="91" t="s">
        <v>19</v>
      </c>
      <c r="I100" s="63">
        <v>6073</v>
      </c>
      <c r="J100" s="64" t="s">
        <v>156</v>
      </c>
      <c r="K100" s="77"/>
      <c r="L100" s="80"/>
      <c r="M100" s="84"/>
      <c r="N100" s="85"/>
    </row>
    <row r="101" s="43" customFormat="true" ht="25" customHeight="true" spans="1:14">
      <c r="A101" s="63">
        <v>88</v>
      </c>
      <c r="B101" s="63" t="s">
        <v>250</v>
      </c>
      <c r="C101" s="62" t="s">
        <v>102</v>
      </c>
      <c r="D101" s="60" t="s">
        <v>257</v>
      </c>
      <c r="E101" s="63">
        <v>223226</v>
      </c>
      <c r="F101" s="63">
        <v>184033</v>
      </c>
      <c r="G101" s="64">
        <v>22000</v>
      </c>
      <c r="H101" s="63">
        <v>20166.6666666667</v>
      </c>
      <c r="I101" s="63">
        <v>22277</v>
      </c>
      <c r="J101" s="64" t="s">
        <v>156</v>
      </c>
      <c r="K101" s="77"/>
      <c r="L101" s="78"/>
      <c r="M101" s="84"/>
      <c r="N101" s="85"/>
    </row>
    <row r="102" s="43" customFormat="true" ht="25" customHeight="true" spans="1:14">
      <c r="A102" s="63">
        <v>89</v>
      </c>
      <c r="B102" s="63" t="s">
        <v>250</v>
      </c>
      <c r="C102" s="62" t="s">
        <v>104</v>
      </c>
      <c r="D102" s="61" t="s">
        <v>258</v>
      </c>
      <c r="E102" s="63">
        <v>27852</v>
      </c>
      <c r="F102" s="63">
        <v>18100</v>
      </c>
      <c r="G102" s="64">
        <v>8000</v>
      </c>
      <c r="H102" s="63">
        <v>7333.33333333333</v>
      </c>
      <c r="I102" s="63">
        <v>8000</v>
      </c>
      <c r="J102" s="64" t="s">
        <v>156</v>
      </c>
      <c r="K102" s="77"/>
      <c r="L102" s="78"/>
      <c r="M102" s="84"/>
      <c r="N102" s="85"/>
    </row>
    <row r="103" s="43" customFormat="true" ht="25" customHeight="true" spans="1:14">
      <c r="A103" s="63">
        <v>90</v>
      </c>
      <c r="B103" s="63" t="s">
        <v>250</v>
      </c>
      <c r="C103" s="62" t="s">
        <v>105</v>
      </c>
      <c r="D103" s="60" t="s">
        <v>259</v>
      </c>
      <c r="E103" s="63">
        <v>455448</v>
      </c>
      <c r="F103" s="63">
        <v>74500</v>
      </c>
      <c r="G103" s="64">
        <v>100000</v>
      </c>
      <c r="H103" s="63">
        <v>86666.6666666667</v>
      </c>
      <c r="I103" s="63">
        <v>80000</v>
      </c>
      <c r="J103" s="64" t="s">
        <v>156</v>
      </c>
      <c r="K103" s="77"/>
      <c r="L103" s="78"/>
      <c r="M103" s="84"/>
      <c r="N103" s="85"/>
    </row>
    <row r="104" s="43" customFormat="true" ht="25" customHeight="true" spans="1:14">
      <c r="A104" s="63">
        <v>91</v>
      </c>
      <c r="B104" s="66" t="s">
        <v>260</v>
      </c>
      <c r="C104" s="59" t="s">
        <v>154</v>
      </c>
      <c r="D104" s="60" t="s">
        <v>261</v>
      </c>
      <c r="E104" s="63">
        <v>71562</v>
      </c>
      <c r="F104" s="63">
        <v>17181</v>
      </c>
      <c r="G104" s="64">
        <v>46600</v>
      </c>
      <c r="H104" s="63">
        <v>42716.6666666667</v>
      </c>
      <c r="I104" s="63">
        <v>19656</v>
      </c>
      <c r="J104" s="64" t="s">
        <v>176</v>
      </c>
      <c r="K104" s="77"/>
      <c r="L104" s="78"/>
      <c r="M104" s="84"/>
      <c r="N104" s="85"/>
    </row>
    <row r="105" s="43" customFormat="true" ht="25" customHeight="true" spans="1:14">
      <c r="A105" s="58"/>
      <c r="B105" s="89"/>
      <c r="C105" s="62" t="s">
        <v>109</v>
      </c>
      <c r="D105" s="60"/>
      <c r="E105" s="63">
        <v>23650</v>
      </c>
      <c r="F105" s="63">
        <v>10000</v>
      </c>
      <c r="G105" s="64">
        <v>10000</v>
      </c>
      <c r="H105" s="63">
        <v>9166.66666666667</v>
      </c>
      <c r="I105" s="63">
        <v>9677</v>
      </c>
      <c r="J105" s="64" t="s">
        <v>156</v>
      </c>
      <c r="K105" s="77"/>
      <c r="L105" s="78"/>
      <c r="M105" s="84"/>
      <c r="N105" s="85"/>
    </row>
    <row r="106" s="43" customFormat="true" ht="25" customHeight="true" spans="1:14">
      <c r="A106" s="58"/>
      <c r="B106" s="89"/>
      <c r="C106" s="62" t="s">
        <v>110</v>
      </c>
      <c r="D106" s="60"/>
      <c r="E106" s="63">
        <v>12703</v>
      </c>
      <c r="F106" s="63">
        <v>5008</v>
      </c>
      <c r="G106" s="64">
        <v>6000</v>
      </c>
      <c r="H106" s="63">
        <v>5500</v>
      </c>
      <c r="I106" s="63">
        <v>5909</v>
      </c>
      <c r="J106" s="64" t="s">
        <v>156</v>
      </c>
      <c r="K106" s="77"/>
      <c r="L106" s="78"/>
      <c r="M106" s="84"/>
      <c r="N106" s="85"/>
    </row>
    <row r="107" s="43" customFormat="true" ht="25" customHeight="true" spans="1:14">
      <c r="A107" s="58"/>
      <c r="B107" s="67"/>
      <c r="C107" s="62" t="s">
        <v>111</v>
      </c>
      <c r="D107" s="60"/>
      <c r="E107" s="63">
        <v>3497</v>
      </c>
      <c r="F107" s="63">
        <v>2298</v>
      </c>
      <c r="G107" s="64">
        <v>1199</v>
      </c>
      <c r="H107" s="63">
        <v>1099.08333333333</v>
      </c>
      <c r="I107" s="63">
        <v>1100</v>
      </c>
      <c r="J107" s="64" t="s">
        <v>156</v>
      </c>
      <c r="K107" s="77"/>
      <c r="L107" s="78"/>
      <c r="M107" s="84"/>
      <c r="N107" s="85"/>
    </row>
    <row r="108" s="43" customFormat="true" ht="26.1" customHeight="true" spans="1:14">
      <c r="A108" s="63">
        <v>92</v>
      </c>
      <c r="B108" s="63" t="s">
        <v>260</v>
      </c>
      <c r="C108" s="59" t="s">
        <v>154</v>
      </c>
      <c r="D108" s="60" t="s">
        <v>262</v>
      </c>
      <c r="E108" s="63">
        <v>123227</v>
      </c>
      <c r="F108" s="63">
        <v>60555</v>
      </c>
      <c r="G108" s="64">
        <v>24000</v>
      </c>
      <c r="H108" s="63">
        <v>22000</v>
      </c>
      <c r="I108" s="63">
        <v>22899</v>
      </c>
      <c r="J108" s="64" t="s">
        <v>156</v>
      </c>
      <c r="K108" s="77"/>
      <c r="L108" s="78"/>
      <c r="M108" s="84"/>
      <c r="N108" s="85"/>
    </row>
    <row r="109" s="43" customFormat="true" ht="26.1" customHeight="true" spans="1:14">
      <c r="A109" s="63">
        <v>93</v>
      </c>
      <c r="B109" s="63" t="s">
        <v>260</v>
      </c>
      <c r="C109" s="59" t="s">
        <v>154</v>
      </c>
      <c r="D109" s="60" t="s">
        <v>263</v>
      </c>
      <c r="E109" s="63">
        <v>242975</v>
      </c>
      <c r="F109" s="63">
        <v>231537</v>
      </c>
      <c r="G109" s="64">
        <v>4667</v>
      </c>
      <c r="H109" s="63">
        <v>4278.08333333333</v>
      </c>
      <c r="I109" s="63">
        <v>11438</v>
      </c>
      <c r="J109" s="64" t="s">
        <v>156</v>
      </c>
      <c r="K109" s="77"/>
      <c r="L109" s="78"/>
      <c r="M109" s="84"/>
      <c r="N109" s="85"/>
    </row>
    <row r="110" s="43" customFormat="true" ht="39" customHeight="true" spans="1:14">
      <c r="A110" s="63">
        <v>94</v>
      </c>
      <c r="B110" s="63" t="s">
        <v>260</v>
      </c>
      <c r="C110" s="62" t="s">
        <v>109</v>
      </c>
      <c r="D110" s="60" t="s">
        <v>264</v>
      </c>
      <c r="E110" s="63">
        <v>90113</v>
      </c>
      <c r="F110" s="63">
        <v>0</v>
      </c>
      <c r="G110" s="64">
        <v>40000</v>
      </c>
      <c r="H110" s="63">
        <v>35555.5555555556</v>
      </c>
      <c r="I110" s="63">
        <v>38000</v>
      </c>
      <c r="J110" s="64" t="s">
        <v>156</v>
      </c>
      <c r="K110" s="77"/>
      <c r="L110" s="78"/>
      <c r="M110" s="84"/>
      <c r="N110" s="85"/>
    </row>
    <row r="111" s="43" customFormat="true" ht="30" customHeight="true" spans="1:14">
      <c r="A111" s="63">
        <v>95</v>
      </c>
      <c r="B111" s="63" t="s">
        <v>260</v>
      </c>
      <c r="C111" s="59" t="s">
        <v>110</v>
      </c>
      <c r="D111" s="60" t="s">
        <v>265</v>
      </c>
      <c r="E111" s="63">
        <v>84292</v>
      </c>
      <c r="F111" s="63">
        <v>0</v>
      </c>
      <c r="G111" s="64">
        <v>6000</v>
      </c>
      <c r="H111" s="63">
        <v>3000</v>
      </c>
      <c r="I111" s="63">
        <v>1158</v>
      </c>
      <c r="J111" s="79" t="s">
        <v>161</v>
      </c>
      <c r="K111" s="77"/>
      <c r="L111" s="78"/>
      <c r="M111" s="84"/>
      <c r="N111" s="85"/>
    </row>
    <row r="112" s="43" customFormat="true" ht="26" customHeight="true" spans="1:14">
      <c r="A112" s="63">
        <v>96</v>
      </c>
      <c r="B112" s="63" t="s">
        <v>260</v>
      </c>
      <c r="C112" s="62" t="s">
        <v>111</v>
      </c>
      <c r="D112" s="61" t="s">
        <v>266</v>
      </c>
      <c r="E112" s="63">
        <v>91333</v>
      </c>
      <c r="F112" s="63">
        <v>0</v>
      </c>
      <c r="G112" s="64">
        <v>3000</v>
      </c>
      <c r="H112" s="63">
        <v>2500</v>
      </c>
      <c r="I112" s="63">
        <v>2100</v>
      </c>
      <c r="J112" s="64" t="s">
        <v>156</v>
      </c>
      <c r="K112" s="77"/>
      <c r="L112" s="78"/>
      <c r="M112" s="84"/>
      <c r="N112" s="85"/>
    </row>
    <row r="113" s="43" customFormat="true" ht="26" customHeight="true" spans="1:14">
      <c r="A113" s="63">
        <v>97</v>
      </c>
      <c r="B113" s="63" t="s">
        <v>260</v>
      </c>
      <c r="C113" s="59" t="s">
        <v>112</v>
      </c>
      <c r="D113" s="61" t="s">
        <v>267</v>
      </c>
      <c r="E113" s="63">
        <v>47885</v>
      </c>
      <c r="F113" s="63">
        <v>0</v>
      </c>
      <c r="G113" s="64" t="s">
        <v>19</v>
      </c>
      <c r="H113" s="64" t="s">
        <v>19</v>
      </c>
      <c r="I113" s="63">
        <v>1800</v>
      </c>
      <c r="J113" s="64" t="s">
        <v>156</v>
      </c>
      <c r="K113" s="77"/>
      <c r="L113" s="80"/>
      <c r="M113" s="84"/>
      <c r="N113" s="85"/>
    </row>
    <row r="114" s="43" customFormat="true" ht="30" customHeight="true" spans="1:14">
      <c r="A114" s="63">
        <v>98</v>
      </c>
      <c r="B114" s="63" t="s">
        <v>268</v>
      </c>
      <c r="C114" s="59" t="s">
        <v>154</v>
      </c>
      <c r="D114" s="60" t="s">
        <v>269</v>
      </c>
      <c r="E114" s="63">
        <v>297443</v>
      </c>
      <c r="F114" s="63">
        <v>50000</v>
      </c>
      <c r="G114" s="64">
        <v>40000</v>
      </c>
      <c r="H114" s="63">
        <v>36666.6666666667</v>
      </c>
      <c r="I114" s="63">
        <v>22915</v>
      </c>
      <c r="J114" s="64" t="s">
        <v>176</v>
      </c>
      <c r="K114" s="77"/>
      <c r="L114" s="78"/>
      <c r="M114" s="84"/>
      <c r="N114" s="85"/>
    </row>
    <row r="115" s="43" customFormat="true" ht="26.1" customHeight="true" spans="1:14">
      <c r="A115" s="63">
        <v>99</v>
      </c>
      <c r="B115" s="63" t="s">
        <v>268</v>
      </c>
      <c r="C115" s="59" t="s">
        <v>154</v>
      </c>
      <c r="D115" s="60" t="s">
        <v>270</v>
      </c>
      <c r="E115" s="63">
        <v>374361</v>
      </c>
      <c r="F115" s="63">
        <v>286759.4</v>
      </c>
      <c r="G115" s="64">
        <v>30000</v>
      </c>
      <c r="H115" s="63">
        <v>27500</v>
      </c>
      <c r="I115" s="63">
        <v>32221.5</v>
      </c>
      <c r="J115" s="64" t="s">
        <v>156</v>
      </c>
      <c r="K115" s="77"/>
      <c r="L115" s="78"/>
      <c r="M115" s="84"/>
      <c r="N115" s="85"/>
    </row>
    <row r="116" s="43" customFormat="true" ht="26.1" customHeight="true" spans="1:14">
      <c r="A116" s="63">
        <v>100</v>
      </c>
      <c r="B116" s="63" t="s">
        <v>268</v>
      </c>
      <c r="C116" s="59" t="s">
        <v>154</v>
      </c>
      <c r="D116" s="90" t="s">
        <v>271</v>
      </c>
      <c r="E116" s="63">
        <v>371812</v>
      </c>
      <c r="F116" s="63">
        <v>240413</v>
      </c>
      <c r="G116" s="64">
        <v>25000</v>
      </c>
      <c r="H116" s="63">
        <v>22916.6666666667</v>
      </c>
      <c r="I116" s="63">
        <v>48261.7</v>
      </c>
      <c r="J116" s="64" t="s">
        <v>156</v>
      </c>
      <c r="K116" s="77"/>
      <c r="L116" s="78"/>
      <c r="M116" s="84"/>
      <c r="N116" s="85"/>
    </row>
    <row r="117" s="43" customFormat="true" ht="30" customHeight="true" spans="1:14">
      <c r="A117" s="63">
        <v>101</v>
      </c>
      <c r="B117" s="63" t="s">
        <v>268</v>
      </c>
      <c r="C117" s="62" t="s">
        <v>117</v>
      </c>
      <c r="D117" s="60" t="s">
        <v>272</v>
      </c>
      <c r="E117" s="63">
        <v>17336</v>
      </c>
      <c r="F117" s="63">
        <v>3000</v>
      </c>
      <c r="G117" s="64">
        <v>7000</v>
      </c>
      <c r="H117" s="63">
        <v>6000</v>
      </c>
      <c r="I117" s="63">
        <v>6200</v>
      </c>
      <c r="J117" s="64" t="s">
        <v>156</v>
      </c>
      <c r="K117" s="77"/>
      <c r="L117" s="78"/>
      <c r="M117" s="84"/>
      <c r="N117" s="85"/>
    </row>
    <row r="118" s="43" customFormat="true" ht="26.1" customHeight="true" spans="1:14">
      <c r="A118" s="63">
        <v>102</v>
      </c>
      <c r="B118" s="63" t="s">
        <v>268</v>
      </c>
      <c r="C118" s="62" t="s">
        <v>117</v>
      </c>
      <c r="D118" s="61" t="s">
        <v>273</v>
      </c>
      <c r="E118" s="63">
        <v>8036</v>
      </c>
      <c r="F118" s="63">
        <v>2000</v>
      </c>
      <c r="G118" s="64">
        <v>3000</v>
      </c>
      <c r="H118" s="63">
        <v>2750</v>
      </c>
      <c r="I118" s="63">
        <v>2760</v>
      </c>
      <c r="J118" s="64" t="s">
        <v>156</v>
      </c>
      <c r="K118" s="77"/>
      <c r="L118" s="78"/>
      <c r="M118" s="84"/>
      <c r="N118" s="85"/>
    </row>
    <row r="119" s="43" customFormat="true" ht="26.1" customHeight="true" spans="1:14">
      <c r="A119" s="63">
        <v>103</v>
      </c>
      <c r="B119" s="63" t="s">
        <v>268</v>
      </c>
      <c r="C119" s="62" t="s">
        <v>118</v>
      </c>
      <c r="D119" s="60" t="s">
        <v>274</v>
      </c>
      <c r="E119" s="63">
        <v>6000</v>
      </c>
      <c r="F119" s="63">
        <v>0</v>
      </c>
      <c r="G119" s="64">
        <v>1000</v>
      </c>
      <c r="H119" s="63">
        <v>916.666666666667</v>
      </c>
      <c r="I119" s="63">
        <v>750</v>
      </c>
      <c r="J119" s="64" t="s">
        <v>156</v>
      </c>
      <c r="K119" s="77"/>
      <c r="L119" s="78"/>
      <c r="M119" s="84"/>
      <c r="N119" s="85"/>
    </row>
    <row r="120" s="43" customFormat="true" ht="26.1" customHeight="true" spans="1:14">
      <c r="A120" s="63">
        <v>104</v>
      </c>
      <c r="B120" s="63" t="s">
        <v>268</v>
      </c>
      <c r="C120" s="62" t="s">
        <v>118</v>
      </c>
      <c r="D120" s="60" t="s">
        <v>275</v>
      </c>
      <c r="E120" s="63">
        <v>210000</v>
      </c>
      <c r="F120" s="63">
        <v>59445.9673</v>
      </c>
      <c r="G120" s="64">
        <v>4000</v>
      </c>
      <c r="H120" s="63">
        <v>3666.66666666667</v>
      </c>
      <c r="I120" s="63">
        <v>3500</v>
      </c>
      <c r="J120" s="64" t="s">
        <v>156</v>
      </c>
      <c r="K120" s="77"/>
      <c r="L120" s="78"/>
      <c r="M120" s="84"/>
      <c r="N120" s="85"/>
    </row>
    <row r="121" s="43" customFormat="true" ht="30" customHeight="true" spans="1:14">
      <c r="A121" s="63">
        <v>105</v>
      </c>
      <c r="B121" s="63" t="s">
        <v>268</v>
      </c>
      <c r="C121" s="62" t="s">
        <v>120</v>
      </c>
      <c r="D121" s="60" t="s">
        <v>276</v>
      </c>
      <c r="E121" s="63">
        <v>99732</v>
      </c>
      <c r="F121" s="63">
        <v>18163</v>
      </c>
      <c r="G121" s="64">
        <v>15000</v>
      </c>
      <c r="H121" s="63">
        <v>13750</v>
      </c>
      <c r="I121" s="63">
        <v>16660</v>
      </c>
      <c r="J121" s="64" t="s">
        <v>156</v>
      </c>
      <c r="K121" s="77"/>
      <c r="L121" s="78"/>
      <c r="M121" s="84"/>
      <c r="N121" s="85"/>
    </row>
    <row r="122" s="43" customFormat="true" ht="30" customHeight="true" spans="1:14">
      <c r="A122" s="63">
        <v>106</v>
      </c>
      <c r="B122" s="63" t="s">
        <v>268</v>
      </c>
      <c r="C122" s="62" t="s">
        <v>120</v>
      </c>
      <c r="D122" s="60" t="s">
        <v>277</v>
      </c>
      <c r="E122" s="63">
        <v>39852.42</v>
      </c>
      <c r="F122" s="63">
        <v>7950</v>
      </c>
      <c r="G122" s="64">
        <v>4000</v>
      </c>
      <c r="H122" s="63">
        <v>3666.66666666667</v>
      </c>
      <c r="I122" s="63">
        <v>4240</v>
      </c>
      <c r="J122" s="64" t="s">
        <v>156</v>
      </c>
      <c r="K122" s="77"/>
      <c r="L122" s="78"/>
      <c r="M122" s="84"/>
      <c r="N122" s="85"/>
    </row>
    <row r="123" s="43" customFormat="true" ht="26.1" customHeight="true" spans="1:14">
      <c r="A123" s="63">
        <v>107</v>
      </c>
      <c r="B123" s="63" t="s">
        <v>268</v>
      </c>
      <c r="C123" s="62" t="s">
        <v>119</v>
      </c>
      <c r="D123" s="60" t="s">
        <v>278</v>
      </c>
      <c r="E123" s="63">
        <v>385577</v>
      </c>
      <c r="F123" s="63">
        <v>48806.7</v>
      </c>
      <c r="G123" s="64">
        <v>7000</v>
      </c>
      <c r="H123" s="63">
        <v>6416.66666666667</v>
      </c>
      <c r="I123" s="63">
        <v>11575</v>
      </c>
      <c r="J123" s="64" t="s">
        <v>156</v>
      </c>
      <c r="K123" s="77"/>
      <c r="L123" s="78"/>
      <c r="M123" s="84"/>
      <c r="N123" s="85"/>
    </row>
    <row r="124" s="43" customFormat="true" ht="30" customHeight="true" spans="1:14">
      <c r="A124" s="63">
        <v>108</v>
      </c>
      <c r="B124" s="63" t="s">
        <v>268</v>
      </c>
      <c r="C124" s="62" t="s">
        <v>121</v>
      </c>
      <c r="D124" s="60" t="s">
        <v>279</v>
      </c>
      <c r="E124" s="63">
        <v>8000</v>
      </c>
      <c r="F124" s="63">
        <v>1380</v>
      </c>
      <c r="G124" s="64">
        <v>2000</v>
      </c>
      <c r="H124" s="63">
        <v>1833.33333333333</v>
      </c>
      <c r="I124" s="63">
        <v>1039</v>
      </c>
      <c r="J124" s="64" t="s">
        <v>176</v>
      </c>
      <c r="K124" s="77"/>
      <c r="L124" s="78"/>
      <c r="M124" s="84"/>
      <c r="N124" s="85"/>
    </row>
    <row r="125" s="43" customFormat="true" ht="39.6" customHeight="true" spans="1:14">
      <c r="A125" s="63">
        <v>109</v>
      </c>
      <c r="B125" s="63" t="s">
        <v>268</v>
      </c>
      <c r="C125" s="62" t="s">
        <v>121</v>
      </c>
      <c r="D125" s="61" t="s">
        <v>280</v>
      </c>
      <c r="E125" s="63">
        <v>47355</v>
      </c>
      <c r="F125" s="63">
        <v>0</v>
      </c>
      <c r="G125" s="64">
        <v>1000</v>
      </c>
      <c r="H125" s="63" t="s">
        <v>281</v>
      </c>
      <c r="I125" s="63">
        <v>336</v>
      </c>
      <c r="J125" s="64" t="s">
        <v>156</v>
      </c>
      <c r="K125" s="92"/>
      <c r="L125" s="92"/>
      <c r="M125" s="84"/>
      <c r="N125" s="85"/>
    </row>
    <row r="126" s="43" customFormat="true" ht="26.1" customHeight="true" spans="1:14">
      <c r="A126" s="63">
        <v>110</v>
      </c>
      <c r="B126" s="63" t="s">
        <v>268</v>
      </c>
      <c r="C126" s="62" t="s">
        <v>121</v>
      </c>
      <c r="D126" s="90" t="s">
        <v>282</v>
      </c>
      <c r="E126" s="63">
        <v>184321</v>
      </c>
      <c r="F126" s="63">
        <v>68336</v>
      </c>
      <c r="G126" s="64">
        <v>8000</v>
      </c>
      <c r="H126" s="63">
        <v>7333.33333333333</v>
      </c>
      <c r="I126" s="63">
        <v>26498.7</v>
      </c>
      <c r="J126" s="64" t="s">
        <v>156</v>
      </c>
      <c r="K126" s="77"/>
      <c r="L126" s="78"/>
      <c r="M126" s="84"/>
      <c r="N126" s="85"/>
    </row>
    <row r="127" s="43" customFormat="true" ht="26.1" customHeight="true" spans="1:14">
      <c r="A127" s="63">
        <v>111</v>
      </c>
      <c r="B127" s="63" t="s">
        <v>268</v>
      </c>
      <c r="C127" s="62" t="s">
        <v>121</v>
      </c>
      <c r="D127" s="60" t="s">
        <v>283</v>
      </c>
      <c r="E127" s="63">
        <v>115579</v>
      </c>
      <c r="F127" s="63">
        <v>10045</v>
      </c>
      <c r="G127" s="64">
        <v>25000</v>
      </c>
      <c r="H127" s="63">
        <v>21666.6666666667</v>
      </c>
      <c r="I127" s="63">
        <v>8732</v>
      </c>
      <c r="J127" s="64" t="s">
        <v>176</v>
      </c>
      <c r="K127" s="77"/>
      <c r="L127" s="78"/>
      <c r="M127" s="84"/>
      <c r="N127" s="85"/>
    </row>
    <row r="128" s="43" customFormat="true" ht="30" customHeight="true" spans="1:14">
      <c r="A128" s="63">
        <v>112</v>
      </c>
      <c r="B128" s="63" t="s">
        <v>268</v>
      </c>
      <c r="C128" s="62" t="s">
        <v>123</v>
      </c>
      <c r="D128" s="60" t="s">
        <v>284</v>
      </c>
      <c r="E128" s="63">
        <v>166414</v>
      </c>
      <c r="F128" s="63">
        <v>66168</v>
      </c>
      <c r="G128" s="64">
        <v>40000</v>
      </c>
      <c r="H128" s="63">
        <v>36666.6666666667</v>
      </c>
      <c r="I128" s="63">
        <v>40385.64</v>
      </c>
      <c r="J128" s="64" t="s">
        <v>156</v>
      </c>
      <c r="K128" s="77"/>
      <c r="L128" s="78"/>
      <c r="M128" s="84"/>
      <c r="N128" s="85"/>
    </row>
    <row r="129" s="43" customFormat="true" ht="30" customHeight="true" spans="1:14">
      <c r="A129" s="63">
        <v>113</v>
      </c>
      <c r="B129" s="63" t="s">
        <v>268</v>
      </c>
      <c r="C129" s="62" t="s">
        <v>124</v>
      </c>
      <c r="D129" s="60" t="s">
        <v>285</v>
      </c>
      <c r="E129" s="63">
        <v>76236</v>
      </c>
      <c r="F129" s="63">
        <v>14100</v>
      </c>
      <c r="G129" s="64">
        <v>15000</v>
      </c>
      <c r="H129" s="63">
        <v>13750</v>
      </c>
      <c r="I129" s="63">
        <v>9014.6</v>
      </c>
      <c r="J129" s="64" t="s">
        <v>176</v>
      </c>
      <c r="K129" s="77"/>
      <c r="L129" s="78"/>
      <c r="M129" s="84"/>
      <c r="N129" s="85"/>
    </row>
    <row r="130" s="43" customFormat="true" ht="26.1" customHeight="true" spans="1:14">
      <c r="A130" s="63">
        <v>114</v>
      </c>
      <c r="B130" s="63" t="s">
        <v>268</v>
      </c>
      <c r="C130" s="62" t="s">
        <v>122</v>
      </c>
      <c r="D130" s="60" t="s">
        <v>286</v>
      </c>
      <c r="E130" s="63">
        <v>119792</v>
      </c>
      <c r="F130" s="63">
        <v>12400</v>
      </c>
      <c r="G130" s="64">
        <v>10000</v>
      </c>
      <c r="H130" s="63">
        <v>9166.66666666667</v>
      </c>
      <c r="I130" s="63">
        <v>13778</v>
      </c>
      <c r="J130" s="64" t="s">
        <v>156</v>
      </c>
      <c r="K130" s="77"/>
      <c r="L130" s="78"/>
      <c r="M130" s="84"/>
      <c r="N130" s="85"/>
    </row>
    <row r="131" s="43" customFormat="true" ht="26.1" customHeight="true" spans="1:14">
      <c r="A131" s="63">
        <v>115</v>
      </c>
      <c r="B131" s="63" t="s">
        <v>268</v>
      </c>
      <c r="C131" s="62" t="s">
        <v>122</v>
      </c>
      <c r="D131" s="60" t="s">
        <v>287</v>
      </c>
      <c r="E131" s="63">
        <v>70000</v>
      </c>
      <c r="F131" s="63">
        <v>46393.9591</v>
      </c>
      <c r="G131" s="64">
        <v>10000</v>
      </c>
      <c r="H131" s="63">
        <v>9166.66666666667</v>
      </c>
      <c r="I131" s="63">
        <v>10398</v>
      </c>
      <c r="J131" s="64" t="s">
        <v>156</v>
      </c>
      <c r="K131" s="77"/>
      <c r="L131" s="78"/>
      <c r="M131" s="84"/>
      <c r="N131" s="85"/>
    </row>
    <row r="132" s="43" customFormat="true" ht="26.1" customHeight="true" spans="1:14">
      <c r="A132" s="63">
        <v>116</v>
      </c>
      <c r="B132" s="63" t="s">
        <v>288</v>
      </c>
      <c r="C132" s="59" t="s">
        <v>154</v>
      </c>
      <c r="D132" s="60" t="s">
        <v>289</v>
      </c>
      <c r="E132" s="63">
        <v>70505</v>
      </c>
      <c r="F132" s="63">
        <v>30000</v>
      </c>
      <c r="G132" s="64">
        <v>15000</v>
      </c>
      <c r="H132" s="63">
        <v>13750</v>
      </c>
      <c r="I132" s="63">
        <v>17915</v>
      </c>
      <c r="J132" s="64" t="s">
        <v>156</v>
      </c>
      <c r="K132" s="77"/>
      <c r="L132" s="78"/>
      <c r="M132" s="84"/>
      <c r="N132" s="85"/>
    </row>
    <row r="133" s="43" customFormat="true" ht="30" customHeight="true" spans="1:14">
      <c r="A133" s="63">
        <v>117</v>
      </c>
      <c r="B133" s="63" t="s">
        <v>288</v>
      </c>
      <c r="C133" s="62" t="s">
        <v>129</v>
      </c>
      <c r="D133" s="60" t="s">
        <v>290</v>
      </c>
      <c r="E133" s="63">
        <v>76724</v>
      </c>
      <c r="F133" s="63">
        <v>43140</v>
      </c>
      <c r="G133" s="64">
        <v>10000</v>
      </c>
      <c r="H133" s="63">
        <v>9166.66666666667</v>
      </c>
      <c r="I133" s="63">
        <v>14380</v>
      </c>
      <c r="J133" s="64" t="s">
        <v>156</v>
      </c>
      <c r="K133" s="77"/>
      <c r="L133" s="78"/>
      <c r="M133" s="84"/>
      <c r="N133" s="85"/>
    </row>
    <row r="134" s="43" customFormat="true" ht="26.1" customHeight="true" spans="1:14">
      <c r="A134" s="63">
        <v>118</v>
      </c>
      <c r="B134" s="63" t="s">
        <v>288</v>
      </c>
      <c r="C134" s="62" t="s">
        <v>129</v>
      </c>
      <c r="D134" s="60" t="s">
        <v>291</v>
      </c>
      <c r="E134" s="63">
        <v>47680</v>
      </c>
      <c r="F134" s="63">
        <v>15200</v>
      </c>
      <c r="G134" s="64">
        <v>6000</v>
      </c>
      <c r="H134" s="63">
        <v>5500</v>
      </c>
      <c r="I134" s="63">
        <v>6150</v>
      </c>
      <c r="J134" s="64" t="s">
        <v>156</v>
      </c>
      <c r="K134" s="77"/>
      <c r="L134" s="78"/>
      <c r="M134" s="84"/>
      <c r="N134" s="85"/>
    </row>
    <row r="135" s="43" customFormat="true" ht="25" customHeight="true" spans="1:14">
      <c r="A135" s="63">
        <v>119</v>
      </c>
      <c r="B135" s="63" t="s">
        <v>288</v>
      </c>
      <c r="C135" s="62" t="s">
        <v>129</v>
      </c>
      <c r="D135" s="61" t="s">
        <v>292</v>
      </c>
      <c r="E135" s="63">
        <v>44243.6</v>
      </c>
      <c r="F135" s="63">
        <v>0</v>
      </c>
      <c r="G135" s="64">
        <v>7000</v>
      </c>
      <c r="H135" s="63">
        <v>6222.22222222222</v>
      </c>
      <c r="I135" s="63">
        <v>6830</v>
      </c>
      <c r="J135" s="64" t="s">
        <v>156</v>
      </c>
      <c r="K135" s="77"/>
      <c r="L135" s="78"/>
      <c r="M135" s="84"/>
      <c r="N135" s="85"/>
    </row>
    <row r="136" s="43" customFormat="true" ht="25" customHeight="true" spans="1:14">
      <c r="A136" s="63">
        <v>120</v>
      </c>
      <c r="B136" s="63" t="s">
        <v>288</v>
      </c>
      <c r="C136" s="62" t="s">
        <v>130</v>
      </c>
      <c r="D136" s="60" t="s">
        <v>293</v>
      </c>
      <c r="E136" s="63">
        <v>16800</v>
      </c>
      <c r="F136" s="63">
        <v>10367</v>
      </c>
      <c r="G136" s="64">
        <v>6378</v>
      </c>
      <c r="H136" s="63">
        <v>5846.5</v>
      </c>
      <c r="I136" s="63">
        <v>6378</v>
      </c>
      <c r="J136" s="64" t="s">
        <v>156</v>
      </c>
      <c r="K136" s="77"/>
      <c r="L136" s="78"/>
      <c r="M136" s="84"/>
      <c r="N136" s="85"/>
    </row>
    <row r="137" s="43" customFormat="true" ht="25" customHeight="true" spans="1:14">
      <c r="A137" s="63">
        <v>121</v>
      </c>
      <c r="B137" s="63" t="s">
        <v>288</v>
      </c>
      <c r="C137" s="62" t="s">
        <v>130</v>
      </c>
      <c r="D137" s="60" t="s">
        <v>294</v>
      </c>
      <c r="E137" s="63">
        <v>145518.25</v>
      </c>
      <c r="F137" s="63">
        <v>9833</v>
      </c>
      <c r="G137" s="64">
        <v>25000</v>
      </c>
      <c r="H137" s="63">
        <v>22916.6666666667</v>
      </c>
      <c r="I137" s="63">
        <v>27567</v>
      </c>
      <c r="J137" s="64" t="s">
        <v>156</v>
      </c>
      <c r="K137" s="77"/>
      <c r="L137" s="78"/>
      <c r="M137" s="84"/>
      <c r="N137" s="85"/>
    </row>
    <row r="138" s="43" customFormat="true" ht="25" customHeight="true" spans="1:14">
      <c r="A138" s="63">
        <v>122</v>
      </c>
      <c r="B138" s="63" t="s">
        <v>288</v>
      </c>
      <c r="C138" s="62" t="s">
        <v>131</v>
      </c>
      <c r="D138" s="61" t="s">
        <v>295</v>
      </c>
      <c r="E138" s="63">
        <v>75000</v>
      </c>
      <c r="F138" s="63">
        <v>27050</v>
      </c>
      <c r="G138" s="64">
        <v>11500</v>
      </c>
      <c r="H138" s="63">
        <v>10541.6666666667</v>
      </c>
      <c r="I138" s="63">
        <v>14250</v>
      </c>
      <c r="J138" s="64" t="s">
        <v>156</v>
      </c>
      <c r="K138" s="77"/>
      <c r="L138" s="78"/>
      <c r="M138" s="84"/>
      <c r="N138" s="85"/>
    </row>
    <row r="139" s="43" customFormat="true" ht="25" customHeight="true" spans="1:14">
      <c r="A139" s="63">
        <v>123</v>
      </c>
      <c r="B139" s="63" t="s">
        <v>288</v>
      </c>
      <c r="C139" s="62" t="s">
        <v>131</v>
      </c>
      <c r="D139" s="60" t="s">
        <v>296</v>
      </c>
      <c r="E139" s="63">
        <v>9324</v>
      </c>
      <c r="F139" s="63">
        <v>0</v>
      </c>
      <c r="G139" s="64">
        <v>5000</v>
      </c>
      <c r="H139" s="63">
        <v>4444.44444444444</v>
      </c>
      <c r="I139" s="63">
        <v>5000</v>
      </c>
      <c r="J139" s="64" t="s">
        <v>156</v>
      </c>
      <c r="K139" s="77"/>
      <c r="L139" s="78"/>
      <c r="M139" s="84"/>
      <c r="N139" s="85"/>
    </row>
    <row r="140" s="43" customFormat="true" ht="25" customHeight="true" spans="1:14">
      <c r="A140" s="63">
        <v>124</v>
      </c>
      <c r="B140" s="63" t="s">
        <v>288</v>
      </c>
      <c r="C140" s="62" t="s">
        <v>132</v>
      </c>
      <c r="D140" s="60" t="s">
        <v>297</v>
      </c>
      <c r="E140" s="63">
        <v>190750</v>
      </c>
      <c r="F140" s="63">
        <v>75000</v>
      </c>
      <c r="G140" s="64">
        <v>40000</v>
      </c>
      <c r="H140" s="63">
        <v>36666.6666666667</v>
      </c>
      <c r="I140" s="63">
        <v>28750</v>
      </c>
      <c r="J140" s="64" t="s">
        <v>176</v>
      </c>
      <c r="K140" s="77"/>
      <c r="L140" s="78"/>
      <c r="M140" s="84"/>
      <c r="N140" s="85"/>
    </row>
    <row r="141" s="43" customFormat="true" ht="25" customHeight="true" spans="1:14">
      <c r="A141" s="63">
        <v>125</v>
      </c>
      <c r="B141" s="63" t="s">
        <v>288</v>
      </c>
      <c r="C141" s="62" t="s">
        <v>132</v>
      </c>
      <c r="D141" s="61" t="s">
        <v>298</v>
      </c>
      <c r="E141" s="63">
        <v>60878</v>
      </c>
      <c r="F141" s="63">
        <v>35620</v>
      </c>
      <c r="G141" s="64">
        <v>5000</v>
      </c>
      <c r="H141" s="63">
        <v>4583.33333333333</v>
      </c>
      <c r="I141" s="63">
        <v>5000</v>
      </c>
      <c r="J141" s="64" t="s">
        <v>156</v>
      </c>
      <c r="K141" s="77"/>
      <c r="L141" s="78"/>
      <c r="M141" s="84"/>
      <c r="N141" s="85"/>
    </row>
    <row r="142" s="43" customFormat="true" ht="25" customHeight="true" spans="1:14">
      <c r="A142" s="63">
        <v>126</v>
      </c>
      <c r="B142" s="63" t="s">
        <v>288</v>
      </c>
      <c r="C142" s="62" t="s">
        <v>133</v>
      </c>
      <c r="D142" s="60" t="s">
        <v>299</v>
      </c>
      <c r="E142" s="63">
        <v>152104</v>
      </c>
      <c r="F142" s="63">
        <v>24798</v>
      </c>
      <c r="G142" s="64">
        <v>20000</v>
      </c>
      <c r="H142" s="63">
        <v>18333.3333333333</v>
      </c>
      <c r="I142" s="63">
        <v>29050</v>
      </c>
      <c r="J142" s="64" t="s">
        <v>156</v>
      </c>
      <c r="K142" s="77"/>
      <c r="L142" s="78"/>
      <c r="M142" s="84"/>
      <c r="N142" s="85"/>
    </row>
    <row r="143" s="43" customFormat="true" ht="25" customHeight="true" spans="1:14">
      <c r="A143" s="63">
        <v>127</v>
      </c>
      <c r="B143" s="63" t="s">
        <v>288</v>
      </c>
      <c r="C143" s="62" t="s">
        <v>133</v>
      </c>
      <c r="D143" s="60" t="s">
        <v>300</v>
      </c>
      <c r="E143" s="63">
        <v>54851</v>
      </c>
      <c r="F143" s="63">
        <v>18626</v>
      </c>
      <c r="G143" s="64">
        <v>10000</v>
      </c>
      <c r="H143" s="63">
        <v>9166.66666666667</v>
      </c>
      <c r="I143" s="63">
        <v>10313.8</v>
      </c>
      <c r="J143" s="64" t="s">
        <v>156</v>
      </c>
      <c r="K143" s="77"/>
      <c r="L143" s="78"/>
      <c r="M143" s="84"/>
      <c r="N143" s="85"/>
    </row>
    <row r="144" s="43" customFormat="true" ht="25" customHeight="true" spans="1:14">
      <c r="A144" s="63">
        <v>128</v>
      </c>
      <c r="B144" s="63" t="s">
        <v>288</v>
      </c>
      <c r="C144" s="62" t="s">
        <v>134</v>
      </c>
      <c r="D144" s="60" t="s">
        <v>301</v>
      </c>
      <c r="E144" s="63">
        <v>58000</v>
      </c>
      <c r="F144" s="63">
        <v>47731</v>
      </c>
      <c r="G144" s="64">
        <v>8000</v>
      </c>
      <c r="H144" s="63">
        <v>7333.33333333333</v>
      </c>
      <c r="I144" s="63">
        <v>8000</v>
      </c>
      <c r="J144" s="64" t="s">
        <v>156</v>
      </c>
      <c r="K144" s="77"/>
      <c r="L144" s="78"/>
      <c r="M144" s="84"/>
      <c r="N144" s="85"/>
    </row>
    <row r="145" s="43" customFormat="true" ht="30" customHeight="true" spans="1:14">
      <c r="A145" s="63">
        <v>129</v>
      </c>
      <c r="B145" s="63" t="s">
        <v>288</v>
      </c>
      <c r="C145" s="62" t="s">
        <v>135</v>
      </c>
      <c r="D145" s="60" t="s">
        <v>302</v>
      </c>
      <c r="E145" s="63">
        <v>30058</v>
      </c>
      <c r="F145" s="63">
        <v>19520</v>
      </c>
      <c r="G145" s="64">
        <v>4500</v>
      </c>
      <c r="H145" s="63">
        <v>4125</v>
      </c>
      <c r="I145" s="63">
        <v>4394</v>
      </c>
      <c r="J145" s="64" t="s">
        <v>156</v>
      </c>
      <c r="K145" s="77"/>
      <c r="L145" s="78"/>
      <c r="M145" s="84"/>
      <c r="N145" s="85"/>
    </row>
    <row r="146" s="43" customFormat="true" ht="26.1" customHeight="true" spans="1:14">
      <c r="A146" s="63">
        <v>130</v>
      </c>
      <c r="B146" s="63" t="s">
        <v>288</v>
      </c>
      <c r="C146" s="62" t="s">
        <v>136</v>
      </c>
      <c r="D146" s="60" t="s">
        <v>303</v>
      </c>
      <c r="E146" s="63">
        <v>57629</v>
      </c>
      <c r="F146" s="63">
        <v>44909</v>
      </c>
      <c r="G146" s="64">
        <v>10000</v>
      </c>
      <c r="H146" s="63">
        <v>9166.66666666667</v>
      </c>
      <c r="I146" s="63">
        <v>9875</v>
      </c>
      <c r="J146" s="64" t="s">
        <v>156</v>
      </c>
      <c r="K146" s="77"/>
      <c r="L146" s="78"/>
      <c r="M146" s="84"/>
      <c r="N146" s="85"/>
    </row>
    <row r="147" s="43" customFormat="true" ht="29" customHeight="true" spans="1:14">
      <c r="A147" s="63">
        <v>131</v>
      </c>
      <c r="B147" s="63" t="s">
        <v>288</v>
      </c>
      <c r="C147" s="62" t="s">
        <v>136</v>
      </c>
      <c r="D147" s="60" t="s">
        <v>304</v>
      </c>
      <c r="E147" s="63">
        <v>42440</v>
      </c>
      <c r="F147" s="63">
        <v>12087</v>
      </c>
      <c r="G147" s="64">
        <v>6000</v>
      </c>
      <c r="H147" s="63">
        <v>5500</v>
      </c>
      <c r="I147" s="63">
        <v>5840</v>
      </c>
      <c r="J147" s="64" t="s">
        <v>156</v>
      </c>
      <c r="K147" s="77"/>
      <c r="L147" s="78"/>
      <c r="M147" s="84"/>
      <c r="N147" s="85"/>
    </row>
    <row r="148" ht="29" customHeight="true" spans="1:14">
      <c r="A148" s="64">
        <v>132</v>
      </c>
      <c r="B148" s="64" t="s">
        <v>18</v>
      </c>
      <c r="C148" s="62" t="s">
        <v>305</v>
      </c>
      <c r="D148" s="61" t="s">
        <v>306</v>
      </c>
      <c r="E148" s="64">
        <v>59000</v>
      </c>
      <c r="F148" s="63">
        <v>0</v>
      </c>
      <c r="G148" s="64">
        <v>15129</v>
      </c>
      <c r="H148" s="63">
        <v>13448</v>
      </c>
      <c r="I148" s="63">
        <v>13080</v>
      </c>
      <c r="J148" s="64" t="s">
        <v>156</v>
      </c>
      <c r="K148" s="77"/>
      <c r="L148" s="78"/>
      <c r="M148" s="84"/>
      <c r="N148" s="85"/>
    </row>
    <row r="149" ht="19.2" customHeight="true" spans="1:1">
      <c r="A149" s="93"/>
    </row>
  </sheetData>
  <mergeCells count="28">
    <mergeCell ref="A2:J2"/>
    <mergeCell ref="G4:J4"/>
    <mergeCell ref="A6:D6"/>
    <mergeCell ref="A4:A5"/>
    <mergeCell ref="A36:A37"/>
    <mergeCell ref="A40:A41"/>
    <mergeCell ref="A57:A58"/>
    <mergeCell ref="A59:A60"/>
    <mergeCell ref="A62:A63"/>
    <mergeCell ref="A80:A82"/>
    <mergeCell ref="A104:A107"/>
    <mergeCell ref="B4:B5"/>
    <mergeCell ref="B36:B37"/>
    <mergeCell ref="B40:B41"/>
    <mergeCell ref="B57:B58"/>
    <mergeCell ref="B59:B60"/>
    <mergeCell ref="B62:B63"/>
    <mergeCell ref="B80:B82"/>
    <mergeCell ref="B104:B107"/>
    <mergeCell ref="C4:C5"/>
    <mergeCell ref="D4:D5"/>
    <mergeCell ref="D36:D37"/>
    <mergeCell ref="D40:D41"/>
    <mergeCell ref="D57:D58"/>
    <mergeCell ref="D80:D82"/>
    <mergeCell ref="D104:D107"/>
    <mergeCell ref="E4:E5"/>
    <mergeCell ref="F4:F5"/>
  </mergeCells>
  <conditionalFormatting sqref="J7:J148">
    <cfRule type="cellIs" dxfId="0" priority="2" operator="equal">
      <formula>"严重滞后"</formula>
    </cfRule>
    <cfRule type="cellIs" dxfId="1" priority="1" operator="equal">
      <formula>"滞后"</formula>
    </cfRule>
  </conditionalFormatting>
  <printOptions horizontalCentered="true"/>
  <pageMargins left="0.511805555555556" right="0.511805555555556" top="0.747916666666667" bottom="0.747916666666667" header="0.314583333333333" footer="0.314583333333333"/>
  <pageSetup paperSize="9" firstPageNumber="9" orientation="portrait" useFirstPageNumber="true" horizontalDpi="600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J125"/>
  <sheetViews>
    <sheetView view="pageBreakPreview" zoomScaleNormal="100" zoomScaleSheetLayoutView="100" workbookViewId="0">
      <selection activeCell="O15" sqref="O15"/>
    </sheetView>
  </sheetViews>
  <sheetFormatPr defaultColWidth="9" defaultRowHeight="14.25"/>
  <cols>
    <col min="1" max="1" width="5.775" style="15" customWidth="true"/>
    <col min="2" max="2" width="5.66666666666667" style="15" customWidth="true"/>
    <col min="3" max="3" width="6.775" style="15" customWidth="true"/>
    <col min="4" max="4" width="32.6666666666667" style="15" customWidth="true"/>
    <col min="5" max="5" width="7.88333333333333" style="15" customWidth="true"/>
    <col min="6" max="6" width="12.5" style="15" customWidth="true"/>
    <col min="7" max="7" width="16" style="15" customWidth="true"/>
    <col min="8" max="8" width="6.5" style="15" customWidth="true"/>
    <col min="9" max="9" width="9" style="16" hidden="true" customWidth="true"/>
    <col min="10" max="10" width="9" style="17" hidden="true" customWidth="true"/>
    <col min="11" max="16384" width="9" style="17"/>
  </cols>
  <sheetData>
    <row r="1" ht="18" customHeight="true" spans="1:3">
      <c r="A1" s="18" t="s">
        <v>307</v>
      </c>
      <c r="B1" s="18"/>
      <c r="C1" s="18"/>
    </row>
    <row r="2" ht="23.25" spans="1:8">
      <c r="A2" s="19" t="s">
        <v>308</v>
      </c>
      <c r="B2" s="19"/>
      <c r="C2" s="19"/>
      <c r="D2" s="19"/>
      <c r="E2" s="19"/>
      <c r="F2" s="19"/>
      <c r="G2" s="19"/>
      <c r="H2" s="19"/>
    </row>
    <row r="3" s="11" customFormat="true" ht="36.75" customHeight="true" spans="1:10">
      <c r="A3" s="20" t="s">
        <v>309</v>
      </c>
      <c r="B3" s="21" t="s">
        <v>310</v>
      </c>
      <c r="C3" s="20" t="s">
        <v>311</v>
      </c>
      <c r="D3" s="20" t="s">
        <v>312</v>
      </c>
      <c r="E3" s="20" t="s">
        <v>313</v>
      </c>
      <c r="F3" s="20" t="s">
        <v>314</v>
      </c>
      <c r="G3" s="20" t="s">
        <v>315</v>
      </c>
      <c r="H3" s="20" t="s">
        <v>316</v>
      </c>
      <c r="I3" s="37" t="s">
        <v>317</v>
      </c>
      <c r="J3" s="38" t="s">
        <v>318</v>
      </c>
    </row>
    <row r="4" s="11" customFormat="true" ht="26.1" customHeight="true" spans="1:10">
      <c r="A4" s="21" t="s">
        <v>20</v>
      </c>
      <c r="B4" s="21"/>
      <c r="C4" s="20"/>
      <c r="D4" s="22" t="s">
        <v>319</v>
      </c>
      <c r="E4" s="20"/>
      <c r="F4" s="20"/>
      <c r="G4" s="21"/>
      <c r="H4" s="20"/>
      <c r="I4" s="37"/>
      <c r="J4" s="38"/>
    </row>
    <row r="5" s="12" customFormat="true" ht="30" customHeight="true" spans="1:9">
      <c r="A5" s="23">
        <v>1</v>
      </c>
      <c r="B5" s="24" t="s">
        <v>153</v>
      </c>
      <c r="C5" s="24" t="s">
        <v>154</v>
      </c>
      <c r="D5" s="25" t="s">
        <v>320</v>
      </c>
      <c r="E5" s="32">
        <v>6</v>
      </c>
      <c r="F5" s="24" t="s">
        <v>321</v>
      </c>
      <c r="G5" s="33" t="s">
        <v>322</v>
      </c>
      <c r="H5" s="24" t="s">
        <v>176</v>
      </c>
      <c r="I5" s="39" t="s">
        <v>281</v>
      </c>
    </row>
    <row r="6" s="12" customFormat="true" ht="30" customHeight="true" spans="1:9">
      <c r="A6" s="23">
        <f t="shared" ref="A6:A13" si="0">A5+1</f>
        <v>2</v>
      </c>
      <c r="B6" s="24" t="s">
        <v>153</v>
      </c>
      <c r="C6" s="24" t="s">
        <v>154</v>
      </c>
      <c r="D6" s="25" t="s">
        <v>323</v>
      </c>
      <c r="E6" s="32">
        <v>17</v>
      </c>
      <c r="F6" s="24" t="s">
        <v>321</v>
      </c>
      <c r="G6" s="24" t="s">
        <v>324</v>
      </c>
      <c r="H6" s="24" t="s">
        <v>176</v>
      </c>
      <c r="I6" s="39" t="s">
        <v>281</v>
      </c>
    </row>
    <row r="7" s="12" customFormat="true" ht="30" customHeight="true" spans="1:9">
      <c r="A7" s="23">
        <f t="shared" si="0"/>
        <v>3</v>
      </c>
      <c r="B7" s="24" t="s">
        <v>153</v>
      </c>
      <c r="C7" s="24" t="s">
        <v>154</v>
      </c>
      <c r="D7" s="25" t="s">
        <v>325</v>
      </c>
      <c r="E7" s="32">
        <v>1.792</v>
      </c>
      <c r="F7" s="24" t="s">
        <v>321</v>
      </c>
      <c r="G7" s="24" t="s">
        <v>326</v>
      </c>
      <c r="H7" s="24" t="s">
        <v>176</v>
      </c>
      <c r="I7" s="39" t="s">
        <v>327</v>
      </c>
    </row>
    <row r="8" s="12" customFormat="true" ht="30" customHeight="true" spans="1:9">
      <c r="A8" s="23">
        <f t="shared" si="0"/>
        <v>4</v>
      </c>
      <c r="B8" s="24" t="s">
        <v>153</v>
      </c>
      <c r="C8" s="24" t="s">
        <v>154</v>
      </c>
      <c r="D8" s="25" t="s">
        <v>328</v>
      </c>
      <c r="E8" s="32">
        <v>3</v>
      </c>
      <c r="F8" s="24" t="s">
        <v>329</v>
      </c>
      <c r="G8" s="24" t="s">
        <v>330</v>
      </c>
      <c r="H8" s="24" t="s">
        <v>156</v>
      </c>
      <c r="I8" s="39" t="s">
        <v>330</v>
      </c>
    </row>
    <row r="9" s="12" customFormat="true" ht="30" customHeight="true" spans="1:10">
      <c r="A9" s="23">
        <f t="shared" si="0"/>
        <v>5</v>
      </c>
      <c r="B9" s="24" t="s">
        <v>153</v>
      </c>
      <c r="C9" s="24" t="s">
        <v>23</v>
      </c>
      <c r="D9" s="25" t="s">
        <v>331</v>
      </c>
      <c r="E9" s="32">
        <v>15</v>
      </c>
      <c r="F9" s="24" t="s">
        <v>329</v>
      </c>
      <c r="G9" s="24" t="s">
        <v>326</v>
      </c>
      <c r="H9" s="24" t="s">
        <v>156</v>
      </c>
      <c r="I9" s="39" t="s">
        <v>330</v>
      </c>
      <c r="J9" s="40" t="s">
        <v>332</v>
      </c>
    </row>
    <row r="10" s="12" customFormat="true" ht="30" customHeight="true" spans="1:9">
      <c r="A10" s="23">
        <f t="shared" si="0"/>
        <v>6</v>
      </c>
      <c r="B10" s="24" t="s">
        <v>168</v>
      </c>
      <c r="C10" s="24" t="s">
        <v>39</v>
      </c>
      <c r="D10" s="25" t="s">
        <v>333</v>
      </c>
      <c r="E10" s="32">
        <v>6.6</v>
      </c>
      <c r="F10" s="24" t="s">
        <v>334</v>
      </c>
      <c r="G10" s="24" t="s">
        <v>335</v>
      </c>
      <c r="H10" s="24" t="s">
        <v>156</v>
      </c>
      <c r="I10" s="39" t="s">
        <v>336</v>
      </c>
    </row>
    <row r="11" s="12" customFormat="true" ht="30" customHeight="true" spans="1:9">
      <c r="A11" s="23">
        <f t="shared" si="0"/>
        <v>7</v>
      </c>
      <c r="B11" s="24" t="s">
        <v>186</v>
      </c>
      <c r="C11" s="24" t="s">
        <v>154</v>
      </c>
      <c r="D11" s="25" t="s">
        <v>337</v>
      </c>
      <c r="E11" s="32">
        <v>19</v>
      </c>
      <c r="F11" s="24" t="s">
        <v>321</v>
      </c>
      <c r="G11" s="24" t="s">
        <v>327</v>
      </c>
      <c r="H11" s="24" t="s">
        <v>176</v>
      </c>
      <c r="I11" s="39" t="s">
        <v>281</v>
      </c>
    </row>
    <row r="12" ht="30" customHeight="true" spans="1:9">
      <c r="A12" s="23">
        <f t="shared" si="0"/>
        <v>8</v>
      </c>
      <c r="B12" s="24" t="s">
        <v>186</v>
      </c>
      <c r="C12" s="24" t="s">
        <v>46</v>
      </c>
      <c r="D12" s="25" t="s">
        <v>338</v>
      </c>
      <c r="E12" s="23">
        <v>6.9</v>
      </c>
      <c r="F12" s="24" t="s">
        <v>329</v>
      </c>
      <c r="G12" s="24" t="s">
        <v>326</v>
      </c>
      <c r="H12" s="24" t="s">
        <v>156</v>
      </c>
      <c r="I12" s="39" t="s">
        <v>339</v>
      </c>
    </row>
    <row r="13" ht="30" customHeight="true" spans="1:9">
      <c r="A13" s="26">
        <f t="shared" si="0"/>
        <v>9</v>
      </c>
      <c r="B13" s="27" t="s">
        <v>186</v>
      </c>
      <c r="C13" s="27" t="s">
        <v>48</v>
      </c>
      <c r="D13" s="25" t="s">
        <v>340</v>
      </c>
      <c r="E13" s="23">
        <v>14.7</v>
      </c>
      <c r="F13" s="24" t="s">
        <v>329</v>
      </c>
      <c r="G13" s="24" t="s">
        <v>326</v>
      </c>
      <c r="H13" s="24" t="s">
        <v>156</v>
      </c>
      <c r="I13" s="39" t="s">
        <v>339</v>
      </c>
    </row>
    <row r="14" ht="30" customHeight="true" spans="1:9">
      <c r="A14" s="28"/>
      <c r="B14" s="29"/>
      <c r="C14" s="29"/>
      <c r="D14" s="25" t="s">
        <v>341</v>
      </c>
      <c r="E14" s="23">
        <v>10.3</v>
      </c>
      <c r="F14" s="24" t="s">
        <v>329</v>
      </c>
      <c r="G14" s="24" t="s">
        <v>342</v>
      </c>
      <c r="H14" s="24" t="s">
        <v>156</v>
      </c>
      <c r="I14" s="39" t="s">
        <v>339</v>
      </c>
    </row>
    <row r="15" ht="30" customHeight="true" spans="1:9">
      <c r="A15" s="30"/>
      <c r="B15" s="31"/>
      <c r="C15" s="31"/>
      <c r="D15" s="25" t="s">
        <v>343</v>
      </c>
      <c r="E15" s="23">
        <v>18</v>
      </c>
      <c r="F15" s="24" t="s">
        <v>329</v>
      </c>
      <c r="G15" s="24" t="s">
        <v>342</v>
      </c>
      <c r="H15" s="24" t="s">
        <v>156</v>
      </c>
      <c r="I15" s="39" t="s">
        <v>344</v>
      </c>
    </row>
    <row r="16" s="12" customFormat="true" ht="30" customHeight="true" spans="1:9">
      <c r="A16" s="23">
        <f>A13+1</f>
        <v>10</v>
      </c>
      <c r="B16" s="24" t="s">
        <v>186</v>
      </c>
      <c r="C16" s="24" t="s">
        <v>50</v>
      </c>
      <c r="D16" s="25" t="s">
        <v>345</v>
      </c>
      <c r="E16" s="32">
        <v>2.5</v>
      </c>
      <c r="F16" s="24" t="s">
        <v>329</v>
      </c>
      <c r="G16" s="23" t="s">
        <v>326</v>
      </c>
      <c r="H16" s="24" t="s">
        <v>156</v>
      </c>
      <c r="I16" s="39" t="s">
        <v>330</v>
      </c>
    </row>
    <row r="17" s="12" customFormat="true" ht="30" customHeight="true" spans="1:9">
      <c r="A17" s="23">
        <f t="shared" ref="A17:A56" si="1">A16+1</f>
        <v>11</v>
      </c>
      <c r="B17" s="24" t="s">
        <v>186</v>
      </c>
      <c r="C17" s="24" t="s">
        <v>50</v>
      </c>
      <c r="D17" s="25" t="s">
        <v>346</v>
      </c>
      <c r="E17" s="32">
        <v>3</v>
      </c>
      <c r="F17" s="24" t="s">
        <v>329</v>
      </c>
      <c r="G17" s="23" t="s">
        <v>326</v>
      </c>
      <c r="H17" s="24" t="s">
        <v>156</v>
      </c>
      <c r="I17" s="39" t="s">
        <v>339</v>
      </c>
    </row>
    <row r="18" s="12" customFormat="true" ht="30" customHeight="true" spans="1:9">
      <c r="A18" s="23">
        <f t="shared" si="1"/>
        <v>12</v>
      </c>
      <c r="B18" s="24" t="s">
        <v>186</v>
      </c>
      <c r="C18" s="24" t="s">
        <v>50</v>
      </c>
      <c r="D18" s="25" t="s">
        <v>347</v>
      </c>
      <c r="E18" s="32">
        <v>6</v>
      </c>
      <c r="F18" s="24" t="s">
        <v>329</v>
      </c>
      <c r="G18" s="23" t="s">
        <v>326</v>
      </c>
      <c r="H18" s="24" t="s">
        <v>156</v>
      </c>
      <c r="I18" s="39" t="s">
        <v>330</v>
      </c>
    </row>
    <row r="19" s="12" customFormat="true" ht="26.1" customHeight="true" spans="1:9">
      <c r="A19" s="23">
        <f t="shared" si="1"/>
        <v>13</v>
      </c>
      <c r="B19" s="24" t="s">
        <v>186</v>
      </c>
      <c r="C19" s="24" t="s">
        <v>51</v>
      </c>
      <c r="D19" s="25" t="s">
        <v>348</v>
      </c>
      <c r="E19" s="32">
        <v>8</v>
      </c>
      <c r="F19" s="24" t="s">
        <v>321</v>
      </c>
      <c r="G19" s="24" t="s">
        <v>330</v>
      </c>
      <c r="H19" s="24" t="s">
        <v>176</v>
      </c>
      <c r="I19" s="39" t="s">
        <v>281</v>
      </c>
    </row>
    <row r="20" s="12" customFormat="true" ht="26.1" customHeight="true" spans="1:9">
      <c r="A20" s="23">
        <f t="shared" si="1"/>
        <v>14</v>
      </c>
      <c r="B20" s="24" t="s">
        <v>186</v>
      </c>
      <c r="C20" s="24" t="s">
        <v>51</v>
      </c>
      <c r="D20" s="25" t="s">
        <v>349</v>
      </c>
      <c r="E20" s="32">
        <v>4</v>
      </c>
      <c r="F20" s="24" t="s">
        <v>321</v>
      </c>
      <c r="G20" s="24" t="s">
        <v>330</v>
      </c>
      <c r="H20" s="24" t="s">
        <v>176</v>
      </c>
      <c r="I20" s="39" t="s">
        <v>281</v>
      </c>
    </row>
    <row r="21" s="12" customFormat="true" ht="30" customHeight="true" spans="1:9">
      <c r="A21" s="23">
        <f t="shared" si="1"/>
        <v>15</v>
      </c>
      <c r="B21" s="24" t="s">
        <v>186</v>
      </c>
      <c r="C21" s="24" t="s">
        <v>51</v>
      </c>
      <c r="D21" s="25" t="s">
        <v>350</v>
      </c>
      <c r="E21" s="32">
        <v>4.2</v>
      </c>
      <c r="F21" s="24" t="s">
        <v>329</v>
      </c>
      <c r="G21" s="24" t="s">
        <v>351</v>
      </c>
      <c r="H21" s="24" t="s">
        <v>176</v>
      </c>
      <c r="I21" s="39" t="s">
        <v>330</v>
      </c>
    </row>
    <row r="22" ht="30" customHeight="true" spans="1:9">
      <c r="A22" s="23">
        <f t="shared" si="1"/>
        <v>16</v>
      </c>
      <c r="B22" s="24" t="s">
        <v>186</v>
      </c>
      <c r="C22" s="24" t="s">
        <v>51</v>
      </c>
      <c r="D22" s="25" t="s">
        <v>352</v>
      </c>
      <c r="E22" s="23">
        <v>1.7</v>
      </c>
      <c r="F22" s="24" t="s">
        <v>329</v>
      </c>
      <c r="G22" s="23" t="s">
        <v>326</v>
      </c>
      <c r="H22" s="24" t="s">
        <v>156</v>
      </c>
      <c r="I22" s="39" t="s">
        <v>344</v>
      </c>
    </row>
    <row r="23" s="12" customFormat="true" ht="30" customHeight="true" spans="1:10">
      <c r="A23" s="23">
        <f t="shared" si="1"/>
        <v>17</v>
      </c>
      <c r="B23" s="24" t="s">
        <v>186</v>
      </c>
      <c r="C23" s="24" t="s">
        <v>52</v>
      </c>
      <c r="D23" s="25" t="s">
        <v>353</v>
      </c>
      <c r="E23" s="32">
        <v>2.2</v>
      </c>
      <c r="F23" s="24" t="s">
        <v>329</v>
      </c>
      <c r="G23" s="23" t="s">
        <v>326</v>
      </c>
      <c r="H23" s="24" t="s">
        <v>156</v>
      </c>
      <c r="I23" s="39" t="s">
        <v>330</v>
      </c>
      <c r="J23" s="40" t="s">
        <v>332</v>
      </c>
    </row>
    <row r="24" s="12" customFormat="true" ht="30" customHeight="true" spans="1:9">
      <c r="A24" s="23">
        <f t="shared" si="1"/>
        <v>18</v>
      </c>
      <c r="B24" s="24" t="s">
        <v>186</v>
      </c>
      <c r="C24" s="24" t="s">
        <v>53</v>
      </c>
      <c r="D24" s="25" t="s">
        <v>354</v>
      </c>
      <c r="E24" s="32">
        <v>2</v>
      </c>
      <c r="F24" s="24" t="s">
        <v>329</v>
      </c>
      <c r="G24" s="23" t="s">
        <v>326</v>
      </c>
      <c r="H24" s="24" t="s">
        <v>156</v>
      </c>
      <c r="I24" s="39" t="s">
        <v>330</v>
      </c>
    </row>
    <row r="25" s="12" customFormat="true" ht="30" customHeight="true" spans="1:9">
      <c r="A25" s="23">
        <f t="shared" si="1"/>
        <v>19</v>
      </c>
      <c r="B25" s="24" t="s">
        <v>186</v>
      </c>
      <c r="C25" s="24" t="s">
        <v>53</v>
      </c>
      <c r="D25" s="25" t="s">
        <v>355</v>
      </c>
      <c r="E25" s="32">
        <v>4.74</v>
      </c>
      <c r="F25" s="24" t="s">
        <v>329</v>
      </c>
      <c r="G25" s="34" t="s">
        <v>326</v>
      </c>
      <c r="H25" s="24" t="s">
        <v>156</v>
      </c>
      <c r="I25" s="39" t="s">
        <v>339</v>
      </c>
    </row>
    <row r="26" s="12" customFormat="true" ht="30" customHeight="true" spans="1:9">
      <c r="A26" s="23">
        <f t="shared" si="1"/>
        <v>20</v>
      </c>
      <c r="B26" s="24" t="s">
        <v>186</v>
      </c>
      <c r="C26" s="24" t="s">
        <v>54</v>
      </c>
      <c r="D26" s="25" t="s">
        <v>356</v>
      </c>
      <c r="E26" s="32">
        <v>7.2</v>
      </c>
      <c r="F26" s="24" t="s">
        <v>329</v>
      </c>
      <c r="G26" s="33" t="s">
        <v>357</v>
      </c>
      <c r="H26" s="24" t="s">
        <v>176</v>
      </c>
      <c r="I26" s="39" t="s">
        <v>344</v>
      </c>
    </row>
    <row r="27" s="12" customFormat="true" ht="30" customHeight="true" spans="1:9">
      <c r="A27" s="23">
        <f t="shared" si="1"/>
        <v>21</v>
      </c>
      <c r="B27" s="24" t="s">
        <v>186</v>
      </c>
      <c r="C27" s="24" t="s">
        <v>57</v>
      </c>
      <c r="D27" s="25" t="s">
        <v>358</v>
      </c>
      <c r="E27" s="32">
        <v>5.8</v>
      </c>
      <c r="F27" s="24" t="s">
        <v>329</v>
      </c>
      <c r="G27" s="34" t="s">
        <v>326</v>
      </c>
      <c r="H27" s="24" t="s">
        <v>156</v>
      </c>
      <c r="I27" s="39" t="s">
        <v>330</v>
      </c>
    </row>
    <row r="28" ht="26.1" customHeight="true" spans="1:9">
      <c r="A28" s="23">
        <f t="shared" si="1"/>
        <v>22</v>
      </c>
      <c r="B28" s="24" t="s">
        <v>186</v>
      </c>
      <c r="C28" s="24" t="s">
        <v>57</v>
      </c>
      <c r="D28" s="25" t="s">
        <v>359</v>
      </c>
      <c r="E28" s="35">
        <v>1.1653</v>
      </c>
      <c r="F28" s="24" t="s">
        <v>321</v>
      </c>
      <c r="G28" s="24" t="s">
        <v>321</v>
      </c>
      <c r="H28" s="24" t="s">
        <v>156</v>
      </c>
      <c r="I28" s="39">
        <v>10640</v>
      </c>
    </row>
    <row r="29" ht="30" customHeight="true" spans="1:9">
      <c r="A29" s="23">
        <f t="shared" si="1"/>
        <v>23</v>
      </c>
      <c r="B29" s="24" t="s">
        <v>223</v>
      </c>
      <c r="C29" s="24" t="s">
        <v>154</v>
      </c>
      <c r="D29" s="25" t="s">
        <v>360</v>
      </c>
      <c r="E29" s="32">
        <v>1.16</v>
      </c>
      <c r="F29" s="24" t="s">
        <v>329</v>
      </c>
      <c r="G29" s="24" t="s">
        <v>326</v>
      </c>
      <c r="H29" s="24" t="s">
        <v>156</v>
      </c>
      <c r="I29" s="39" t="s">
        <v>344</v>
      </c>
    </row>
    <row r="30" ht="30" customHeight="true" spans="1:10">
      <c r="A30" s="23">
        <f t="shared" si="1"/>
        <v>24</v>
      </c>
      <c r="B30" s="24" t="s">
        <v>223</v>
      </c>
      <c r="C30" s="24" t="s">
        <v>154</v>
      </c>
      <c r="D30" s="25" t="s">
        <v>361</v>
      </c>
      <c r="E30" s="32">
        <v>7</v>
      </c>
      <c r="F30" s="24" t="s">
        <v>362</v>
      </c>
      <c r="G30" s="33" t="s">
        <v>363</v>
      </c>
      <c r="H30" s="24" t="s">
        <v>176</v>
      </c>
      <c r="I30" s="39" t="s">
        <v>364</v>
      </c>
      <c r="J30" s="41"/>
    </row>
    <row r="31" ht="30" customHeight="true" spans="1:9">
      <c r="A31" s="23">
        <f t="shared" si="1"/>
        <v>25</v>
      </c>
      <c r="B31" s="24" t="s">
        <v>223</v>
      </c>
      <c r="C31" s="24" t="s">
        <v>63</v>
      </c>
      <c r="D31" s="25" t="s">
        <v>365</v>
      </c>
      <c r="E31" s="32">
        <v>16</v>
      </c>
      <c r="F31" s="24" t="s">
        <v>329</v>
      </c>
      <c r="G31" s="34" t="s">
        <v>326</v>
      </c>
      <c r="H31" s="24" t="s">
        <v>156</v>
      </c>
      <c r="I31" s="39" t="s">
        <v>330</v>
      </c>
    </row>
    <row r="32" ht="30" customHeight="true" spans="1:10">
      <c r="A32" s="23">
        <f t="shared" si="1"/>
        <v>26</v>
      </c>
      <c r="B32" s="24" t="s">
        <v>223</v>
      </c>
      <c r="C32" s="24" t="s">
        <v>64</v>
      </c>
      <c r="D32" s="25" t="s">
        <v>366</v>
      </c>
      <c r="E32" s="32">
        <v>9.1</v>
      </c>
      <c r="F32" s="24" t="s">
        <v>329</v>
      </c>
      <c r="G32" s="33" t="s">
        <v>367</v>
      </c>
      <c r="H32" s="23" t="s">
        <v>176</v>
      </c>
      <c r="I32" s="39" t="s">
        <v>368</v>
      </c>
      <c r="J32" s="41"/>
    </row>
    <row r="33" ht="30" customHeight="true" spans="1:10">
      <c r="A33" s="23">
        <f t="shared" si="1"/>
        <v>27</v>
      </c>
      <c r="B33" s="24" t="s">
        <v>223</v>
      </c>
      <c r="C33" s="24" t="s">
        <v>64</v>
      </c>
      <c r="D33" s="25" t="s">
        <v>369</v>
      </c>
      <c r="E33" s="32">
        <v>2.5</v>
      </c>
      <c r="F33" s="24" t="s">
        <v>362</v>
      </c>
      <c r="G33" s="33" t="s">
        <v>370</v>
      </c>
      <c r="H33" s="24" t="s">
        <v>176</v>
      </c>
      <c r="I33" s="39" t="s">
        <v>364</v>
      </c>
      <c r="J33" s="41"/>
    </row>
    <row r="34" ht="30" customHeight="true" spans="1:9">
      <c r="A34" s="23">
        <f t="shared" si="1"/>
        <v>28</v>
      </c>
      <c r="B34" s="24" t="s">
        <v>223</v>
      </c>
      <c r="C34" s="24" t="s">
        <v>67</v>
      </c>
      <c r="D34" s="25" t="s">
        <v>371</v>
      </c>
      <c r="E34" s="32">
        <v>8</v>
      </c>
      <c r="F34" s="24" t="s">
        <v>329</v>
      </c>
      <c r="G34" s="24" t="s">
        <v>342</v>
      </c>
      <c r="H34" s="24" t="s">
        <v>156</v>
      </c>
      <c r="I34" s="39" t="s">
        <v>330</v>
      </c>
    </row>
    <row r="35" ht="30" customHeight="true" spans="1:9">
      <c r="A35" s="23">
        <f t="shared" si="1"/>
        <v>29</v>
      </c>
      <c r="B35" s="24" t="s">
        <v>231</v>
      </c>
      <c r="C35" s="24" t="s">
        <v>154</v>
      </c>
      <c r="D35" s="25" t="s">
        <v>372</v>
      </c>
      <c r="E35" s="23">
        <v>10.2</v>
      </c>
      <c r="F35" s="24" t="s">
        <v>373</v>
      </c>
      <c r="G35" s="24" t="s">
        <v>326</v>
      </c>
      <c r="H35" s="24" t="s">
        <v>156</v>
      </c>
      <c r="I35" s="39" t="s">
        <v>374</v>
      </c>
    </row>
    <row r="36" ht="30" customHeight="true" spans="1:9">
      <c r="A36" s="23">
        <f t="shared" si="1"/>
        <v>30</v>
      </c>
      <c r="B36" s="24" t="s">
        <v>231</v>
      </c>
      <c r="C36" s="24" t="s">
        <v>79</v>
      </c>
      <c r="D36" s="25" t="s">
        <v>375</v>
      </c>
      <c r="E36" s="32">
        <v>2.8</v>
      </c>
      <c r="F36" s="24" t="s">
        <v>329</v>
      </c>
      <c r="G36" s="24" t="s">
        <v>326</v>
      </c>
      <c r="H36" s="24" t="s">
        <v>156</v>
      </c>
      <c r="I36" s="39" t="s">
        <v>330</v>
      </c>
    </row>
    <row r="37" ht="26" customHeight="true" spans="1:9">
      <c r="A37" s="23">
        <f t="shared" si="1"/>
        <v>31</v>
      </c>
      <c r="B37" s="24" t="s">
        <v>231</v>
      </c>
      <c r="C37" s="24" t="s">
        <v>80</v>
      </c>
      <c r="D37" s="25" t="s">
        <v>376</v>
      </c>
      <c r="E37" s="32">
        <v>8.57</v>
      </c>
      <c r="F37" s="24" t="s">
        <v>321</v>
      </c>
      <c r="G37" s="24" t="s">
        <v>327</v>
      </c>
      <c r="H37" s="24" t="s">
        <v>156</v>
      </c>
      <c r="I37" s="39" t="s">
        <v>281</v>
      </c>
    </row>
    <row r="38" ht="30" customHeight="true" spans="1:9">
      <c r="A38" s="23">
        <f t="shared" si="1"/>
        <v>32</v>
      </c>
      <c r="B38" s="24" t="s">
        <v>231</v>
      </c>
      <c r="C38" s="24" t="s">
        <v>81</v>
      </c>
      <c r="D38" s="25" t="s">
        <v>377</v>
      </c>
      <c r="E38" s="32">
        <v>18.5</v>
      </c>
      <c r="F38" s="24" t="s">
        <v>329</v>
      </c>
      <c r="G38" s="23" t="s">
        <v>326</v>
      </c>
      <c r="H38" s="24" t="s">
        <v>156</v>
      </c>
      <c r="I38" s="39" t="s">
        <v>330</v>
      </c>
    </row>
    <row r="39" ht="30" customHeight="true" spans="1:9">
      <c r="A39" s="23">
        <f t="shared" si="1"/>
        <v>33</v>
      </c>
      <c r="B39" s="24" t="s">
        <v>260</v>
      </c>
      <c r="C39" s="24" t="s">
        <v>154</v>
      </c>
      <c r="D39" s="25" t="s">
        <v>378</v>
      </c>
      <c r="E39" s="32">
        <v>6</v>
      </c>
      <c r="F39" s="24" t="s">
        <v>321</v>
      </c>
      <c r="G39" s="33" t="s">
        <v>367</v>
      </c>
      <c r="H39" s="23" t="s">
        <v>176</v>
      </c>
      <c r="I39" s="39">
        <v>500</v>
      </c>
    </row>
    <row r="40" ht="30" customHeight="true" spans="1:9">
      <c r="A40" s="23">
        <f t="shared" si="1"/>
        <v>34</v>
      </c>
      <c r="B40" s="24" t="s">
        <v>260</v>
      </c>
      <c r="C40" s="24" t="s">
        <v>154</v>
      </c>
      <c r="D40" s="25" t="s">
        <v>379</v>
      </c>
      <c r="E40" s="32">
        <v>3.4</v>
      </c>
      <c r="F40" s="24" t="s">
        <v>329</v>
      </c>
      <c r="G40" s="33" t="s">
        <v>367</v>
      </c>
      <c r="H40" s="23" t="s">
        <v>176</v>
      </c>
      <c r="I40" s="39" t="s">
        <v>344</v>
      </c>
    </row>
    <row r="41" ht="30" customHeight="true" spans="1:9">
      <c r="A41" s="23">
        <f t="shared" si="1"/>
        <v>35</v>
      </c>
      <c r="B41" s="24" t="s">
        <v>260</v>
      </c>
      <c r="C41" s="24" t="s">
        <v>154</v>
      </c>
      <c r="D41" s="25" t="s">
        <v>380</v>
      </c>
      <c r="E41" s="32">
        <v>7</v>
      </c>
      <c r="F41" s="24" t="s">
        <v>329</v>
      </c>
      <c r="G41" s="23" t="s">
        <v>326</v>
      </c>
      <c r="H41" s="24" t="s">
        <v>156</v>
      </c>
      <c r="I41" s="39" t="s">
        <v>330</v>
      </c>
    </row>
    <row r="42" ht="30" customHeight="true" spans="1:9">
      <c r="A42" s="23">
        <f t="shared" si="1"/>
        <v>36</v>
      </c>
      <c r="B42" s="24" t="s">
        <v>260</v>
      </c>
      <c r="C42" s="24" t="s">
        <v>109</v>
      </c>
      <c r="D42" s="25" t="s">
        <v>381</v>
      </c>
      <c r="E42" s="32">
        <v>3</v>
      </c>
      <c r="F42" s="24" t="s">
        <v>321</v>
      </c>
      <c r="G42" s="24" t="s">
        <v>382</v>
      </c>
      <c r="H42" s="24" t="s">
        <v>176</v>
      </c>
      <c r="I42" s="39" t="s">
        <v>281</v>
      </c>
    </row>
    <row r="43" ht="26.1" customHeight="true" spans="1:9">
      <c r="A43" s="23">
        <f t="shared" si="1"/>
        <v>37</v>
      </c>
      <c r="B43" s="24" t="s">
        <v>260</v>
      </c>
      <c r="C43" s="24" t="s">
        <v>109</v>
      </c>
      <c r="D43" s="25" t="s">
        <v>383</v>
      </c>
      <c r="E43" s="32">
        <v>13</v>
      </c>
      <c r="F43" s="24" t="s">
        <v>321</v>
      </c>
      <c r="G43" s="24" t="s">
        <v>382</v>
      </c>
      <c r="H43" s="24" t="s">
        <v>176</v>
      </c>
      <c r="I43" s="39" t="s">
        <v>281</v>
      </c>
    </row>
    <row r="44" ht="30" customHeight="true" spans="1:9">
      <c r="A44" s="23">
        <f t="shared" si="1"/>
        <v>38</v>
      </c>
      <c r="B44" s="24" t="s">
        <v>260</v>
      </c>
      <c r="C44" s="24" t="s">
        <v>109</v>
      </c>
      <c r="D44" s="25" t="s">
        <v>384</v>
      </c>
      <c r="E44" s="32">
        <v>2.51</v>
      </c>
      <c r="F44" s="24" t="s">
        <v>329</v>
      </c>
      <c r="G44" s="23" t="s">
        <v>326</v>
      </c>
      <c r="H44" s="24" t="s">
        <v>156</v>
      </c>
      <c r="I44" s="39" t="s">
        <v>339</v>
      </c>
    </row>
    <row r="45" ht="30" customHeight="true" spans="1:9">
      <c r="A45" s="23">
        <f t="shared" si="1"/>
        <v>39</v>
      </c>
      <c r="B45" s="24" t="s">
        <v>260</v>
      </c>
      <c r="C45" s="24" t="s">
        <v>111</v>
      </c>
      <c r="D45" s="25" t="s">
        <v>385</v>
      </c>
      <c r="E45" s="32">
        <v>10.5</v>
      </c>
      <c r="F45" s="24" t="s">
        <v>386</v>
      </c>
      <c r="G45" s="23" t="s">
        <v>326</v>
      </c>
      <c r="H45" s="24" t="s">
        <v>156</v>
      </c>
      <c r="I45" s="39" t="s">
        <v>339</v>
      </c>
    </row>
    <row r="46" ht="30" customHeight="true" spans="1:9">
      <c r="A46" s="23">
        <f t="shared" si="1"/>
        <v>40</v>
      </c>
      <c r="B46" s="24" t="s">
        <v>260</v>
      </c>
      <c r="C46" s="24" t="s">
        <v>111</v>
      </c>
      <c r="D46" s="25" t="s">
        <v>387</v>
      </c>
      <c r="E46" s="32">
        <v>1.1</v>
      </c>
      <c r="F46" s="24" t="s">
        <v>329</v>
      </c>
      <c r="G46" s="24" t="s">
        <v>326</v>
      </c>
      <c r="H46" s="24" t="s">
        <v>156</v>
      </c>
      <c r="I46" s="39" t="s">
        <v>330</v>
      </c>
    </row>
    <row r="47" ht="30" customHeight="true" spans="1:9">
      <c r="A47" s="23">
        <f t="shared" si="1"/>
        <v>41</v>
      </c>
      <c r="B47" s="24" t="s">
        <v>260</v>
      </c>
      <c r="C47" s="24" t="s">
        <v>111</v>
      </c>
      <c r="D47" s="25" t="s">
        <v>388</v>
      </c>
      <c r="E47" s="32">
        <v>1</v>
      </c>
      <c r="F47" s="24" t="s">
        <v>329</v>
      </c>
      <c r="G47" s="33" t="s">
        <v>367</v>
      </c>
      <c r="H47" s="24" t="s">
        <v>176</v>
      </c>
      <c r="I47" s="39" t="s">
        <v>330</v>
      </c>
    </row>
    <row r="48" ht="30" customHeight="true" spans="1:9">
      <c r="A48" s="23">
        <f t="shared" si="1"/>
        <v>42</v>
      </c>
      <c r="B48" s="24" t="s">
        <v>260</v>
      </c>
      <c r="C48" s="24" t="s">
        <v>111</v>
      </c>
      <c r="D48" s="25" t="s">
        <v>389</v>
      </c>
      <c r="E48" s="32">
        <v>5</v>
      </c>
      <c r="F48" s="24" t="s">
        <v>329</v>
      </c>
      <c r="G48" s="33" t="s">
        <v>367</v>
      </c>
      <c r="H48" s="24" t="s">
        <v>176</v>
      </c>
      <c r="I48" s="39" t="s">
        <v>339</v>
      </c>
    </row>
    <row r="49" ht="26.1" customHeight="true" spans="1:9">
      <c r="A49" s="23">
        <f t="shared" si="1"/>
        <v>43</v>
      </c>
      <c r="B49" s="24" t="s">
        <v>260</v>
      </c>
      <c r="C49" s="24" t="s">
        <v>112</v>
      </c>
      <c r="D49" s="25" t="s">
        <v>390</v>
      </c>
      <c r="E49" s="32">
        <v>6.3</v>
      </c>
      <c r="F49" s="24" t="s">
        <v>321</v>
      </c>
      <c r="G49" s="24" t="s">
        <v>326</v>
      </c>
      <c r="H49" s="24" t="s">
        <v>176</v>
      </c>
      <c r="I49" s="39" t="s">
        <v>281</v>
      </c>
    </row>
    <row r="50" ht="30" customHeight="true" spans="1:9">
      <c r="A50" s="23">
        <f t="shared" si="1"/>
        <v>44</v>
      </c>
      <c r="B50" s="24" t="s">
        <v>268</v>
      </c>
      <c r="C50" s="24" t="s">
        <v>154</v>
      </c>
      <c r="D50" s="25" t="s">
        <v>391</v>
      </c>
      <c r="E50" s="32">
        <v>1.61</v>
      </c>
      <c r="F50" s="24" t="s">
        <v>362</v>
      </c>
      <c r="G50" s="33" t="s">
        <v>367</v>
      </c>
      <c r="H50" s="23" t="s">
        <v>176</v>
      </c>
      <c r="I50" s="39" t="s">
        <v>392</v>
      </c>
    </row>
    <row r="51" ht="26.1" customHeight="true" spans="1:9">
      <c r="A51" s="23">
        <f t="shared" si="1"/>
        <v>45</v>
      </c>
      <c r="B51" s="24" t="s">
        <v>268</v>
      </c>
      <c r="C51" s="24" t="s">
        <v>116</v>
      </c>
      <c r="D51" s="25" t="s">
        <v>393</v>
      </c>
      <c r="E51" s="32">
        <v>3</v>
      </c>
      <c r="F51" s="24" t="s">
        <v>321</v>
      </c>
      <c r="G51" s="24" t="s">
        <v>327</v>
      </c>
      <c r="H51" s="24" t="s">
        <v>156</v>
      </c>
      <c r="I51" s="39" t="s">
        <v>281</v>
      </c>
    </row>
    <row r="52" ht="30" customHeight="true" spans="1:9">
      <c r="A52" s="23">
        <f t="shared" si="1"/>
        <v>46</v>
      </c>
      <c r="B52" s="24" t="s">
        <v>268</v>
      </c>
      <c r="C52" s="24" t="s">
        <v>116</v>
      </c>
      <c r="D52" s="25" t="s">
        <v>394</v>
      </c>
      <c r="E52" s="32">
        <v>7</v>
      </c>
      <c r="F52" s="24" t="s">
        <v>321</v>
      </c>
      <c r="G52" s="24" t="s">
        <v>330</v>
      </c>
      <c r="H52" s="24" t="s">
        <v>156</v>
      </c>
      <c r="I52" s="39" t="s">
        <v>281</v>
      </c>
    </row>
    <row r="53" ht="30" customHeight="true" spans="1:9">
      <c r="A53" s="23">
        <f t="shared" si="1"/>
        <v>47</v>
      </c>
      <c r="B53" s="24" t="s">
        <v>268</v>
      </c>
      <c r="C53" s="24" t="s">
        <v>116</v>
      </c>
      <c r="D53" s="25" t="s">
        <v>395</v>
      </c>
      <c r="E53" s="32">
        <v>5</v>
      </c>
      <c r="F53" s="24" t="s">
        <v>329</v>
      </c>
      <c r="G53" s="24" t="s">
        <v>326</v>
      </c>
      <c r="H53" s="24" t="s">
        <v>156</v>
      </c>
      <c r="I53" s="39" t="s">
        <v>339</v>
      </c>
    </row>
    <row r="54" ht="30" customHeight="true" spans="1:9">
      <c r="A54" s="23">
        <f t="shared" si="1"/>
        <v>48</v>
      </c>
      <c r="B54" s="24" t="s">
        <v>268</v>
      </c>
      <c r="C54" s="24" t="s">
        <v>116</v>
      </c>
      <c r="D54" s="25" t="s">
        <v>396</v>
      </c>
      <c r="E54" s="32">
        <v>4.2</v>
      </c>
      <c r="F54" s="24" t="s">
        <v>329</v>
      </c>
      <c r="G54" s="24" t="s">
        <v>326</v>
      </c>
      <c r="H54" s="24" t="s">
        <v>156</v>
      </c>
      <c r="I54" s="39" t="s">
        <v>330</v>
      </c>
    </row>
    <row r="55" ht="30" customHeight="true" spans="1:9">
      <c r="A55" s="23">
        <f t="shared" si="1"/>
        <v>49</v>
      </c>
      <c r="B55" s="24" t="s">
        <v>268</v>
      </c>
      <c r="C55" s="24" t="s">
        <v>117</v>
      </c>
      <c r="D55" s="25" t="s">
        <v>397</v>
      </c>
      <c r="E55" s="32">
        <v>3</v>
      </c>
      <c r="F55" s="24" t="s">
        <v>329</v>
      </c>
      <c r="G55" s="24" t="s">
        <v>330</v>
      </c>
      <c r="H55" s="24" t="s">
        <v>156</v>
      </c>
      <c r="I55" s="39" t="s">
        <v>330</v>
      </c>
    </row>
    <row r="56" ht="26.1" customHeight="true" spans="1:9">
      <c r="A56" s="26">
        <f t="shared" si="1"/>
        <v>50</v>
      </c>
      <c r="B56" s="27" t="s">
        <v>268</v>
      </c>
      <c r="C56" s="27" t="s">
        <v>120</v>
      </c>
      <c r="D56" s="25" t="s">
        <v>398</v>
      </c>
      <c r="E56" s="32">
        <v>12.22</v>
      </c>
      <c r="F56" s="24" t="s">
        <v>321</v>
      </c>
      <c r="G56" s="24" t="s">
        <v>382</v>
      </c>
      <c r="H56" s="23" t="s">
        <v>176</v>
      </c>
      <c r="I56" s="39">
        <v>2500</v>
      </c>
    </row>
    <row r="57" ht="30" customHeight="true" spans="1:9">
      <c r="A57" s="30"/>
      <c r="B57" s="30"/>
      <c r="C57" s="30"/>
      <c r="D57" s="25" t="s">
        <v>399</v>
      </c>
      <c r="E57" s="32">
        <v>1</v>
      </c>
      <c r="F57" s="24" t="s">
        <v>400</v>
      </c>
      <c r="G57" s="24" t="s">
        <v>401</v>
      </c>
      <c r="H57" s="24" t="s">
        <v>156</v>
      </c>
      <c r="I57" s="39" t="s">
        <v>402</v>
      </c>
    </row>
    <row r="58" ht="30" customHeight="true" spans="1:9">
      <c r="A58" s="23">
        <f>A56+1</f>
        <v>51</v>
      </c>
      <c r="B58" s="24" t="s">
        <v>268</v>
      </c>
      <c r="C58" s="24" t="s">
        <v>120</v>
      </c>
      <c r="D58" s="25" t="s">
        <v>403</v>
      </c>
      <c r="E58" s="32">
        <v>0.5847</v>
      </c>
      <c r="F58" s="24" t="s">
        <v>329</v>
      </c>
      <c r="G58" s="24" t="s">
        <v>321</v>
      </c>
      <c r="H58" s="24" t="s">
        <v>156</v>
      </c>
      <c r="I58" s="39" t="s">
        <v>330</v>
      </c>
    </row>
    <row r="59" ht="30" customHeight="true" spans="1:9">
      <c r="A59" s="23">
        <f t="shared" ref="A59:A61" si="2">A58+1</f>
        <v>52</v>
      </c>
      <c r="B59" s="24" t="s">
        <v>268</v>
      </c>
      <c r="C59" s="24" t="s">
        <v>119</v>
      </c>
      <c r="D59" s="25" t="s">
        <v>404</v>
      </c>
      <c r="E59" s="32">
        <v>5.9</v>
      </c>
      <c r="F59" s="24" t="s">
        <v>405</v>
      </c>
      <c r="G59" s="23" t="s">
        <v>326</v>
      </c>
      <c r="H59" s="24" t="s">
        <v>156</v>
      </c>
      <c r="I59" s="39" t="s">
        <v>339</v>
      </c>
    </row>
    <row r="60" ht="30" customHeight="true" spans="1:9">
      <c r="A60" s="23">
        <f t="shared" si="2"/>
        <v>53</v>
      </c>
      <c r="B60" s="24" t="s">
        <v>18</v>
      </c>
      <c r="C60" s="24" t="s">
        <v>305</v>
      </c>
      <c r="D60" s="25" t="s">
        <v>406</v>
      </c>
      <c r="E60" s="23">
        <v>5.65</v>
      </c>
      <c r="F60" s="24" t="s">
        <v>321</v>
      </c>
      <c r="G60" s="24" t="s">
        <v>321</v>
      </c>
      <c r="H60" s="24" t="s">
        <v>156</v>
      </c>
      <c r="I60" s="39">
        <v>11892</v>
      </c>
    </row>
    <row r="61" ht="40" customHeight="true" spans="1:9">
      <c r="A61" s="23">
        <f t="shared" si="2"/>
        <v>54</v>
      </c>
      <c r="B61" s="24" t="s">
        <v>18</v>
      </c>
      <c r="C61" s="24" t="s">
        <v>305</v>
      </c>
      <c r="D61" s="25" t="s">
        <v>407</v>
      </c>
      <c r="E61" s="23">
        <v>37</v>
      </c>
      <c r="F61" s="24" t="s">
        <v>408</v>
      </c>
      <c r="G61" s="24" t="s">
        <v>342</v>
      </c>
      <c r="H61" s="24" t="s">
        <v>156</v>
      </c>
      <c r="I61" s="39" t="s">
        <v>344</v>
      </c>
    </row>
    <row r="62" s="13" customFormat="true" ht="26.1" customHeight="true" spans="1:9">
      <c r="A62" s="21" t="s">
        <v>30</v>
      </c>
      <c r="B62" s="21"/>
      <c r="C62" s="21"/>
      <c r="D62" s="22" t="s">
        <v>409</v>
      </c>
      <c r="E62" s="36"/>
      <c r="F62" s="21"/>
      <c r="G62" s="21"/>
      <c r="H62" s="21"/>
      <c r="I62" s="39" t="e">
        <v>#N/A</v>
      </c>
    </row>
    <row r="63" s="12" customFormat="true" ht="30" customHeight="true" spans="1:9">
      <c r="A63" s="23">
        <f>A61+1</f>
        <v>55</v>
      </c>
      <c r="B63" s="24" t="s">
        <v>153</v>
      </c>
      <c r="C63" s="24" t="s">
        <v>154</v>
      </c>
      <c r="D63" s="25" t="s">
        <v>410</v>
      </c>
      <c r="E63" s="32">
        <v>61.25</v>
      </c>
      <c r="F63" s="24" t="s">
        <v>329</v>
      </c>
      <c r="G63" s="24" t="s">
        <v>411</v>
      </c>
      <c r="H63" s="24" t="s">
        <v>156</v>
      </c>
      <c r="I63" s="39" t="s">
        <v>344</v>
      </c>
    </row>
    <row r="64" s="12" customFormat="true" ht="26.1" customHeight="true" spans="1:9">
      <c r="A64" s="23">
        <f t="shared" ref="A64:A125" si="3">A63+1</f>
        <v>56</v>
      </c>
      <c r="B64" s="24" t="s">
        <v>153</v>
      </c>
      <c r="C64" s="24" t="s">
        <v>24</v>
      </c>
      <c r="D64" s="25" t="s">
        <v>412</v>
      </c>
      <c r="E64" s="32">
        <v>42.36</v>
      </c>
      <c r="F64" s="24" t="s">
        <v>321</v>
      </c>
      <c r="G64" s="23" t="s">
        <v>382</v>
      </c>
      <c r="H64" s="24" t="s">
        <v>176</v>
      </c>
      <c r="I64" s="39" t="s">
        <v>327</v>
      </c>
    </row>
    <row r="65" s="12" customFormat="true" ht="30" customHeight="true" spans="1:9">
      <c r="A65" s="23">
        <f t="shared" si="3"/>
        <v>57</v>
      </c>
      <c r="B65" s="24" t="s">
        <v>153</v>
      </c>
      <c r="C65" s="24" t="s">
        <v>25</v>
      </c>
      <c r="D65" s="25" t="s">
        <v>413</v>
      </c>
      <c r="E65" s="32">
        <v>18</v>
      </c>
      <c r="F65" s="24" t="s">
        <v>329</v>
      </c>
      <c r="G65" s="24" t="s">
        <v>326</v>
      </c>
      <c r="H65" s="24" t="s">
        <v>156</v>
      </c>
      <c r="I65" s="39" t="s">
        <v>344</v>
      </c>
    </row>
    <row r="66" s="12" customFormat="true" ht="42" customHeight="true" spans="1:9">
      <c r="A66" s="23">
        <f t="shared" si="3"/>
        <v>58</v>
      </c>
      <c r="B66" s="24" t="s">
        <v>153</v>
      </c>
      <c r="C66" s="24" t="s">
        <v>27</v>
      </c>
      <c r="D66" s="25" t="s">
        <v>414</v>
      </c>
      <c r="E66" s="32">
        <v>15</v>
      </c>
      <c r="F66" s="24" t="s">
        <v>415</v>
      </c>
      <c r="G66" s="24" t="s">
        <v>416</v>
      </c>
      <c r="H66" s="24" t="s">
        <v>176</v>
      </c>
      <c r="I66" s="39" t="s">
        <v>417</v>
      </c>
    </row>
    <row r="67" s="12" customFormat="true" ht="30" customHeight="true" spans="1:9">
      <c r="A67" s="23">
        <f t="shared" si="3"/>
        <v>59</v>
      </c>
      <c r="B67" s="24" t="s">
        <v>153</v>
      </c>
      <c r="C67" s="24" t="s">
        <v>28</v>
      </c>
      <c r="D67" s="25" t="s">
        <v>418</v>
      </c>
      <c r="E67" s="32">
        <v>18.99</v>
      </c>
      <c r="F67" s="24" t="s">
        <v>321</v>
      </c>
      <c r="G67" s="24" t="s">
        <v>419</v>
      </c>
      <c r="H67" s="24" t="s">
        <v>176</v>
      </c>
      <c r="I67" s="39">
        <v>7500</v>
      </c>
    </row>
    <row r="68" s="12" customFormat="true" ht="30" customHeight="true" spans="1:9">
      <c r="A68" s="23">
        <f t="shared" si="3"/>
        <v>60</v>
      </c>
      <c r="B68" s="24" t="s">
        <v>168</v>
      </c>
      <c r="C68" s="24" t="s">
        <v>41</v>
      </c>
      <c r="D68" s="25" t="s">
        <v>420</v>
      </c>
      <c r="E68" s="32">
        <v>37.32</v>
      </c>
      <c r="F68" s="24" t="s">
        <v>321</v>
      </c>
      <c r="G68" s="24" t="s">
        <v>421</v>
      </c>
      <c r="H68" s="24" t="s">
        <v>176</v>
      </c>
      <c r="I68" s="39">
        <v>3333.33333333333</v>
      </c>
    </row>
    <row r="69" s="12" customFormat="true" ht="30" customHeight="true" spans="1:9">
      <c r="A69" s="23">
        <f t="shared" si="3"/>
        <v>61</v>
      </c>
      <c r="B69" s="24" t="s">
        <v>186</v>
      </c>
      <c r="C69" s="24" t="s">
        <v>50</v>
      </c>
      <c r="D69" s="25" t="s">
        <v>422</v>
      </c>
      <c r="E69" s="32">
        <v>3</v>
      </c>
      <c r="F69" s="24" t="s">
        <v>329</v>
      </c>
      <c r="G69" s="24" t="s">
        <v>382</v>
      </c>
      <c r="H69" s="24" t="s">
        <v>156</v>
      </c>
      <c r="I69" s="39" t="s">
        <v>344</v>
      </c>
    </row>
    <row r="70" s="12" customFormat="true" ht="30" customHeight="true" spans="1:9">
      <c r="A70" s="23">
        <f t="shared" si="3"/>
        <v>62</v>
      </c>
      <c r="B70" s="24" t="s">
        <v>186</v>
      </c>
      <c r="C70" s="24" t="s">
        <v>50</v>
      </c>
      <c r="D70" s="25" t="s">
        <v>423</v>
      </c>
      <c r="E70" s="32">
        <v>5</v>
      </c>
      <c r="F70" s="24" t="s">
        <v>424</v>
      </c>
      <c r="G70" s="24" t="s">
        <v>425</v>
      </c>
      <c r="H70" s="24" t="s">
        <v>156</v>
      </c>
      <c r="I70" s="39" t="s">
        <v>425</v>
      </c>
    </row>
    <row r="71" ht="26.1" customHeight="true" spans="1:9">
      <c r="A71" s="23">
        <f t="shared" si="3"/>
        <v>63</v>
      </c>
      <c r="B71" s="24" t="s">
        <v>186</v>
      </c>
      <c r="C71" s="24" t="s">
        <v>50</v>
      </c>
      <c r="D71" s="25" t="s">
        <v>426</v>
      </c>
      <c r="E71" s="32">
        <v>5.1029</v>
      </c>
      <c r="F71" s="24" t="s">
        <v>321</v>
      </c>
      <c r="G71" s="33" t="s">
        <v>382</v>
      </c>
      <c r="H71" s="24" t="s">
        <v>176</v>
      </c>
      <c r="I71" s="39" t="s">
        <v>327</v>
      </c>
    </row>
    <row r="72" s="12" customFormat="true" ht="26.1" customHeight="true" spans="1:9">
      <c r="A72" s="23">
        <f t="shared" si="3"/>
        <v>64</v>
      </c>
      <c r="B72" s="24" t="s">
        <v>186</v>
      </c>
      <c r="C72" s="24" t="s">
        <v>51</v>
      </c>
      <c r="D72" s="25" t="s">
        <v>427</v>
      </c>
      <c r="E72" s="32">
        <v>5.9</v>
      </c>
      <c r="F72" s="24" t="s">
        <v>428</v>
      </c>
      <c r="G72" s="24" t="s">
        <v>429</v>
      </c>
      <c r="H72" s="24" t="s">
        <v>156</v>
      </c>
      <c r="I72" s="39" t="s">
        <v>430</v>
      </c>
    </row>
    <row r="73" s="12" customFormat="true" ht="30" customHeight="true" spans="1:9">
      <c r="A73" s="23">
        <f t="shared" si="3"/>
        <v>65</v>
      </c>
      <c r="B73" s="24" t="s">
        <v>186</v>
      </c>
      <c r="C73" s="24" t="s">
        <v>51</v>
      </c>
      <c r="D73" s="25" t="s">
        <v>431</v>
      </c>
      <c r="E73" s="32">
        <v>2.5</v>
      </c>
      <c r="F73" s="24" t="s">
        <v>329</v>
      </c>
      <c r="G73" s="33" t="s">
        <v>382</v>
      </c>
      <c r="H73" s="24" t="s">
        <v>156</v>
      </c>
      <c r="I73" s="39" t="s">
        <v>339</v>
      </c>
    </row>
    <row r="74" s="12" customFormat="true" ht="30" customHeight="true" spans="1:9">
      <c r="A74" s="23">
        <f t="shared" si="3"/>
        <v>66</v>
      </c>
      <c r="B74" s="24" t="s">
        <v>186</v>
      </c>
      <c r="C74" s="24" t="s">
        <v>51</v>
      </c>
      <c r="D74" s="25" t="s">
        <v>432</v>
      </c>
      <c r="E74" s="32">
        <v>3.3</v>
      </c>
      <c r="F74" s="24" t="s">
        <v>329</v>
      </c>
      <c r="G74" s="23" t="s">
        <v>326</v>
      </c>
      <c r="H74" s="24" t="s">
        <v>156</v>
      </c>
      <c r="I74" s="39" t="s">
        <v>344</v>
      </c>
    </row>
    <row r="75" ht="26.1" customHeight="true" spans="1:9">
      <c r="A75" s="23">
        <f t="shared" si="3"/>
        <v>67</v>
      </c>
      <c r="B75" s="24" t="s">
        <v>186</v>
      </c>
      <c r="C75" s="24" t="s">
        <v>51</v>
      </c>
      <c r="D75" s="25" t="s">
        <v>433</v>
      </c>
      <c r="E75" s="32">
        <v>15.0586</v>
      </c>
      <c r="F75" s="24" t="s">
        <v>330</v>
      </c>
      <c r="G75" s="23" t="s">
        <v>326</v>
      </c>
      <c r="H75" s="24" t="s">
        <v>156</v>
      </c>
      <c r="I75" s="39" t="s">
        <v>434</v>
      </c>
    </row>
    <row r="76" ht="30" customHeight="true" spans="1:9">
      <c r="A76" s="23">
        <f t="shared" si="3"/>
        <v>68</v>
      </c>
      <c r="B76" s="24" t="s">
        <v>186</v>
      </c>
      <c r="C76" s="24" t="s">
        <v>51</v>
      </c>
      <c r="D76" s="25" t="s">
        <v>435</v>
      </c>
      <c r="E76" s="23">
        <v>17.35</v>
      </c>
      <c r="F76" s="24" t="s">
        <v>436</v>
      </c>
      <c r="G76" s="24" t="s">
        <v>429</v>
      </c>
      <c r="H76" s="24" t="s">
        <v>176</v>
      </c>
      <c r="I76" s="39" t="s">
        <v>327</v>
      </c>
    </row>
    <row r="77" s="12" customFormat="true" ht="26.1" customHeight="true" spans="1:9">
      <c r="A77" s="23">
        <f t="shared" si="3"/>
        <v>69</v>
      </c>
      <c r="B77" s="24" t="s">
        <v>186</v>
      </c>
      <c r="C77" s="24" t="s">
        <v>52</v>
      </c>
      <c r="D77" s="25" t="s">
        <v>437</v>
      </c>
      <c r="E77" s="32">
        <v>10</v>
      </c>
      <c r="F77" s="24" t="s">
        <v>321</v>
      </c>
      <c r="G77" s="24" t="s">
        <v>342</v>
      </c>
      <c r="H77" s="24" t="s">
        <v>176</v>
      </c>
      <c r="I77" s="39" t="s">
        <v>327</v>
      </c>
    </row>
    <row r="78" s="12" customFormat="true" ht="30" customHeight="true" spans="1:9">
      <c r="A78" s="23">
        <f t="shared" si="3"/>
        <v>70</v>
      </c>
      <c r="B78" s="24" t="s">
        <v>186</v>
      </c>
      <c r="C78" s="24" t="s">
        <v>55</v>
      </c>
      <c r="D78" s="25" t="s">
        <v>438</v>
      </c>
      <c r="E78" s="32">
        <v>6.11</v>
      </c>
      <c r="F78" s="24" t="s">
        <v>329</v>
      </c>
      <c r="G78" s="24" t="s">
        <v>382</v>
      </c>
      <c r="H78" s="24" t="s">
        <v>156</v>
      </c>
      <c r="I78" s="39" t="s">
        <v>330</v>
      </c>
    </row>
    <row r="79" ht="26.1" customHeight="true" spans="1:9">
      <c r="A79" s="23">
        <f t="shared" si="3"/>
        <v>71</v>
      </c>
      <c r="B79" s="24" t="s">
        <v>186</v>
      </c>
      <c r="C79" s="24" t="s">
        <v>54</v>
      </c>
      <c r="D79" s="25" t="s">
        <v>439</v>
      </c>
      <c r="E79" s="23">
        <v>2.57</v>
      </c>
      <c r="F79" s="24" t="s">
        <v>321</v>
      </c>
      <c r="G79" s="24" t="s">
        <v>327</v>
      </c>
      <c r="H79" s="24" t="s">
        <v>156</v>
      </c>
      <c r="I79" s="39" t="s">
        <v>327</v>
      </c>
    </row>
    <row r="80" s="12" customFormat="true" ht="30" customHeight="true" spans="1:9">
      <c r="A80" s="23">
        <f t="shared" si="3"/>
        <v>72</v>
      </c>
      <c r="B80" s="24" t="s">
        <v>186</v>
      </c>
      <c r="C80" s="24" t="s">
        <v>57</v>
      </c>
      <c r="D80" s="25" t="s">
        <v>440</v>
      </c>
      <c r="E80" s="32">
        <v>30.8</v>
      </c>
      <c r="F80" s="24" t="s">
        <v>329</v>
      </c>
      <c r="G80" s="23" t="s">
        <v>326</v>
      </c>
      <c r="H80" s="24" t="s">
        <v>156</v>
      </c>
      <c r="I80" s="39" t="s">
        <v>330</v>
      </c>
    </row>
    <row r="81" s="12" customFormat="true" ht="30" customHeight="true" spans="1:9">
      <c r="A81" s="23">
        <f t="shared" si="3"/>
        <v>73</v>
      </c>
      <c r="B81" s="24" t="s">
        <v>213</v>
      </c>
      <c r="C81" s="24" t="s">
        <v>154</v>
      </c>
      <c r="D81" s="25" t="s">
        <v>441</v>
      </c>
      <c r="E81" s="32">
        <v>16.2</v>
      </c>
      <c r="F81" s="24" t="s">
        <v>321</v>
      </c>
      <c r="G81" s="24" t="s">
        <v>442</v>
      </c>
      <c r="H81" s="24" t="s">
        <v>176</v>
      </c>
      <c r="I81" s="39" t="s">
        <v>281</v>
      </c>
    </row>
    <row r="82" s="12" customFormat="true" ht="31.2" customHeight="true" spans="1:9">
      <c r="A82" s="23">
        <f t="shared" si="3"/>
        <v>74</v>
      </c>
      <c r="B82" s="24" t="s">
        <v>213</v>
      </c>
      <c r="C82" s="24" t="s">
        <v>74</v>
      </c>
      <c r="D82" s="25" t="s">
        <v>443</v>
      </c>
      <c r="E82" s="32">
        <v>55</v>
      </c>
      <c r="F82" s="24" t="s">
        <v>424</v>
      </c>
      <c r="G82" s="24" t="s">
        <v>342</v>
      </c>
      <c r="H82" s="24" t="s">
        <v>156</v>
      </c>
      <c r="I82" s="39" t="s">
        <v>342</v>
      </c>
    </row>
    <row r="83" s="12" customFormat="true" ht="30" customHeight="true" spans="1:9">
      <c r="A83" s="23">
        <f t="shared" si="3"/>
        <v>75</v>
      </c>
      <c r="B83" s="24" t="s">
        <v>213</v>
      </c>
      <c r="C83" s="24" t="s">
        <v>74</v>
      </c>
      <c r="D83" s="25" t="s">
        <v>444</v>
      </c>
      <c r="E83" s="32">
        <v>12</v>
      </c>
      <c r="F83" s="24" t="s">
        <v>329</v>
      </c>
      <c r="G83" s="24" t="s">
        <v>445</v>
      </c>
      <c r="H83" s="24" t="s">
        <v>156</v>
      </c>
      <c r="I83" s="39" t="s">
        <v>368</v>
      </c>
    </row>
    <row r="84" s="12" customFormat="true" ht="41" customHeight="true" spans="1:9">
      <c r="A84" s="23">
        <f t="shared" si="3"/>
        <v>76</v>
      </c>
      <c r="B84" s="24" t="s">
        <v>223</v>
      </c>
      <c r="C84" s="24" t="s">
        <v>154</v>
      </c>
      <c r="D84" s="25" t="s">
        <v>446</v>
      </c>
      <c r="E84" s="32">
        <v>14</v>
      </c>
      <c r="F84" s="24" t="s">
        <v>447</v>
      </c>
      <c r="G84" s="24" t="s">
        <v>434</v>
      </c>
      <c r="H84" s="24" t="s">
        <v>156</v>
      </c>
      <c r="I84" s="39" t="s">
        <v>447</v>
      </c>
    </row>
    <row r="85" ht="30" customHeight="true" spans="1:9">
      <c r="A85" s="23">
        <f t="shared" si="3"/>
        <v>77</v>
      </c>
      <c r="B85" s="24" t="s">
        <v>223</v>
      </c>
      <c r="C85" s="24" t="s">
        <v>154</v>
      </c>
      <c r="D85" s="25" t="s">
        <v>448</v>
      </c>
      <c r="E85" s="32">
        <v>21.6</v>
      </c>
      <c r="F85" s="24" t="s">
        <v>373</v>
      </c>
      <c r="G85" s="24" t="s">
        <v>342</v>
      </c>
      <c r="H85" s="24" t="s">
        <v>156</v>
      </c>
      <c r="I85" s="39" t="s">
        <v>368</v>
      </c>
    </row>
    <row r="86" ht="30" customHeight="true" spans="1:9">
      <c r="A86" s="23">
        <f t="shared" si="3"/>
        <v>78</v>
      </c>
      <c r="B86" s="24" t="s">
        <v>223</v>
      </c>
      <c r="C86" s="24" t="s">
        <v>154</v>
      </c>
      <c r="D86" s="25" t="s">
        <v>449</v>
      </c>
      <c r="E86" s="32">
        <v>10</v>
      </c>
      <c r="F86" s="24" t="s">
        <v>329</v>
      </c>
      <c r="G86" s="24" t="s">
        <v>429</v>
      </c>
      <c r="H86" s="24" t="s">
        <v>156</v>
      </c>
      <c r="I86" s="39" t="s">
        <v>368</v>
      </c>
    </row>
    <row r="87" ht="26.1" customHeight="true" spans="1:9">
      <c r="A87" s="23">
        <f t="shared" si="3"/>
        <v>79</v>
      </c>
      <c r="B87" s="24" t="s">
        <v>223</v>
      </c>
      <c r="C87" s="24" t="s">
        <v>154</v>
      </c>
      <c r="D87" s="25" t="s">
        <v>450</v>
      </c>
      <c r="E87" s="32">
        <v>66.2</v>
      </c>
      <c r="F87" s="24" t="s">
        <v>451</v>
      </c>
      <c r="G87" s="24" t="s">
        <v>342</v>
      </c>
      <c r="H87" s="24" t="s">
        <v>156</v>
      </c>
      <c r="I87" s="39" t="s">
        <v>452</v>
      </c>
    </row>
    <row r="88" ht="30" customHeight="true" spans="1:9">
      <c r="A88" s="23">
        <f t="shared" si="3"/>
        <v>80</v>
      </c>
      <c r="B88" s="24" t="s">
        <v>223</v>
      </c>
      <c r="C88" s="24" t="s">
        <v>66</v>
      </c>
      <c r="D88" s="25" t="s">
        <v>453</v>
      </c>
      <c r="E88" s="32">
        <v>34.7</v>
      </c>
      <c r="F88" s="24" t="s">
        <v>436</v>
      </c>
      <c r="G88" s="24" t="s">
        <v>330</v>
      </c>
      <c r="H88" s="24" t="s">
        <v>156</v>
      </c>
      <c r="I88" s="39" t="s">
        <v>454</v>
      </c>
    </row>
    <row r="89" s="12" customFormat="true" ht="26.1" customHeight="true" spans="1:9">
      <c r="A89" s="23">
        <f t="shared" si="3"/>
        <v>81</v>
      </c>
      <c r="B89" s="24" t="s">
        <v>231</v>
      </c>
      <c r="C89" s="24" t="s">
        <v>154</v>
      </c>
      <c r="D89" s="25" t="s">
        <v>455</v>
      </c>
      <c r="E89" s="32">
        <v>171</v>
      </c>
      <c r="F89" s="24" t="s">
        <v>428</v>
      </c>
      <c r="G89" s="24" t="s">
        <v>456</v>
      </c>
      <c r="H89" s="24" t="s">
        <v>156</v>
      </c>
      <c r="I89" s="39" t="s">
        <v>430</v>
      </c>
    </row>
    <row r="90" ht="26.1" customHeight="true" spans="1:9">
      <c r="A90" s="23">
        <f t="shared" si="3"/>
        <v>82</v>
      </c>
      <c r="B90" s="24" t="s">
        <v>231</v>
      </c>
      <c r="C90" s="24" t="s">
        <v>154</v>
      </c>
      <c r="D90" s="25" t="s">
        <v>457</v>
      </c>
      <c r="E90" s="32">
        <v>50.9</v>
      </c>
      <c r="F90" s="24" t="s">
        <v>330</v>
      </c>
      <c r="G90" s="24" t="s">
        <v>382</v>
      </c>
      <c r="H90" s="24" t="s">
        <v>156</v>
      </c>
      <c r="I90" s="39" t="s">
        <v>368</v>
      </c>
    </row>
    <row r="91" ht="30" customHeight="true" spans="1:9">
      <c r="A91" s="23">
        <f t="shared" si="3"/>
        <v>83</v>
      </c>
      <c r="B91" s="24" t="s">
        <v>231</v>
      </c>
      <c r="C91" s="24" t="s">
        <v>80</v>
      </c>
      <c r="D91" s="25" t="s">
        <v>458</v>
      </c>
      <c r="E91" s="32">
        <v>18.8</v>
      </c>
      <c r="F91" s="24" t="s">
        <v>329</v>
      </c>
      <c r="G91" s="24" t="s">
        <v>321</v>
      </c>
      <c r="H91" s="24" t="s">
        <v>156</v>
      </c>
      <c r="I91" s="39" t="s">
        <v>344</v>
      </c>
    </row>
    <row r="92" ht="30" customHeight="true" spans="1:9">
      <c r="A92" s="23">
        <f t="shared" si="3"/>
        <v>84</v>
      </c>
      <c r="B92" s="24" t="s">
        <v>231</v>
      </c>
      <c r="C92" s="24" t="s">
        <v>80</v>
      </c>
      <c r="D92" s="25" t="s">
        <v>459</v>
      </c>
      <c r="E92" s="32">
        <v>26</v>
      </c>
      <c r="F92" s="24" t="s">
        <v>424</v>
      </c>
      <c r="G92" s="24" t="s">
        <v>342</v>
      </c>
      <c r="H92" s="24" t="s">
        <v>156</v>
      </c>
      <c r="I92" s="39" t="s">
        <v>342</v>
      </c>
    </row>
    <row r="93" ht="29" customHeight="true" spans="1:9">
      <c r="A93" s="23">
        <f t="shared" si="3"/>
        <v>85</v>
      </c>
      <c r="B93" s="24" t="s">
        <v>231</v>
      </c>
      <c r="C93" s="24" t="s">
        <v>80</v>
      </c>
      <c r="D93" s="25" t="s">
        <v>460</v>
      </c>
      <c r="E93" s="32">
        <v>16.2</v>
      </c>
      <c r="F93" s="24" t="s">
        <v>373</v>
      </c>
      <c r="G93" s="24" t="s">
        <v>342</v>
      </c>
      <c r="H93" s="24" t="s">
        <v>156</v>
      </c>
      <c r="I93" s="39" t="s">
        <v>374</v>
      </c>
    </row>
    <row r="94" ht="29" customHeight="true" spans="1:9">
      <c r="A94" s="23">
        <f t="shared" si="3"/>
        <v>86</v>
      </c>
      <c r="B94" s="24" t="s">
        <v>231</v>
      </c>
      <c r="C94" s="24" t="s">
        <v>82</v>
      </c>
      <c r="D94" s="25" t="s">
        <v>461</v>
      </c>
      <c r="E94" s="32">
        <v>25</v>
      </c>
      <c r="F94" s="24" t="s">
        <v>329</v>
      </c>
      <c r="G94" s="23" t="s">
        <v>326</v>
      </c>
      <c r="H94" s="24" t="s">
        <v>156</v>
      </c>
      <c r="I94" s="39" t="s">
        <v>330</v>
      </c>
    </row>
    <row r="95" ht="29" customHeight="true" spans="1:9">
      <c r="A95" s="23">
        <f t="shared" si="3"/>
        <v>87</v>
      </c>
      <c r="B95" s="24" t="s">
        <v>231</v>
      </c>
      <c r="C95" s="24" t="s">
        <v>82</v>
      </c>
      <c r="D95" s="25" t="s">
        <v>462</v>
      </c>
      <c r="E95" s="32">
        <v>50.4</v>
      </c>
      <c r="F95" s="24" t="s">
        <v>373</v>
      </c>
      <c r="G95" s="24" t="s">
        <v>342</v>
      </c>
      <c r="H95" s="24" t="s">
        <v>156</v>
      </c>
      <c r="I95" s="39" t="s">
        <v>374</v>
      </c>
    </row>
    <row r="96" ht="29" customHeight="true" spans="1:9">
      <c r="A96" s="23">
        <f t="shared" si="3"/>
        <v>88</v>
      </c>
      <c r="B96" s="24" t="s">
        <v>231</v>
      </c>
      <c r="C96" s="24" t="s">
        <v>83</v>
      </c>
      <c r="D96" s="25" t="s">
        <v>463</v>
      </c>
      <c r="E96" s="32">
        <v>10.3</v>
      </c>
      <c r="F96" s="24" t="s">
        <v>321</v>
      </c>
      <c r="G96" s="24" t="s">
        <v>464</v>
      </c>
      <c r="H96" s="24" t="s">
        <v>176</v>
      </c>
      <c r="I96" s="39" t="s">
        <v>281</v>
      </c>
    </row>
    <row r="97" ht="30" customHeight="true" spans="1:9">
      <c r="A97" s="23">
        <f t="shared" si="3"/>
        <v>89</v>
      </c>
      <c r="B97" s="24" t="s">
        <v>231</v>
      </c>
      <c r="C97" s="24" t="s">
        <v>83</v>
      </c>
      <c r="D97" s="25" t="s">
        <v>465</v>
      </c>
      <c r="E97" s="32">
        <v>26</v>
      </c>
      <c r="F97" s="24" t="s">
        <v>321</v>
      </c>
      <c r="G97" s="24" t="s">
        <v>466</v>
      </c>
      <c r="H97" s="24" t="s">
        <v>156</v>
      </c>
      <c r="I97" s="39" t="s">
        <v>467</v>
      </c>
    </row>
    <row r="98" ht="30" customHeight="true" spans="1:9">
      <c r="A98" s="23">
        <f t="shared" si="3"/>
        <v>90</v>
      </c>
      <c r="B98" s="24" t="s">
        <v>242</v>
      </c>
      <c r="C98" s="24" t="s">
        <v>89</v>
      </c>
      <c r="D98" s="25" t="s">
        <v>468</v>
      </c>
      <c r="E98" s="32">
        <v>0.8</v>
      </c>
      <c r="F98" s="24" t="s">
        <v>329</v>
      </c>
      <c r="G98" s="24" t="s">
        <v>382</v>
      </c>
      <c r="H98" s="24" t="s">
        <v>156</v>
      </c>
      <c r="I98" s="39" t="s">
        <v>330</v>
      </c>
    </row>
    <row r="99" ht="26.1" customHeight="true" spans="1:9">
      <c r="A99" s="23">
        <f t="shared" si="3"/>
        <v>91</v>
      </c>
      <c r="B99" s="24" t="s">
        <v>242</v>
      </c>
      <c r="C99" s="24" t="s">
        <v>90</v>
      </c>
      <c r="D99" s="25" t="s">
        <v>469</v>
      </c>
      <c r="E99" s="32">
        <v>9</v>
      </c>
      <c r="F99" s="24" t="s">
        <v>321</v>
      </c>
      <c r="G99" s="24" t="s">
        <v>342</v>
      </c>
      <c r="H99" s="24" t="s">
        <v>176</v>
      </c>
      <c r="I99" s="39" t="s">
        <v>327</v>
      </c>
    </row>
    <row r="100" ht="26.1" customHeight="true" spans="1:9">
      <c r="A100" s="23">
        <f t="shared" si="3"/>
        <v>92</v>
      </c>
      <c r="B100" s="24" t="s">
        <v>242</v>
      </c>
      <c r="C100" s="24" t="s">
        <v>91</v>
      </c>
      <c r="D100" s="25" t="s">
        <v>470</v>
      </c>
      <c r="E100" s="32">
        <v>20</v>
      </c>
      <c r="F100" s="24" t="s">
        <v>424</v>
      </c>
      <c r="G100" s="24" t="s">
        <v>342</v>
      </c>
      <c r="H100" s="24" t="s">
        <v>156</v>
      </c>
      <c r="I100" s="39" t="s">
        <v>342</v>
      </c>
    </row>
    <row r="101" ht="30" customHeight="true" spans="1:9">
      <c r="A101" s="23">
        <f t="shared" si="3"/>
        <v>93</v>
      </c>
      <c r="B101" s="24" t="s">
        <v>242</v>
      </c>
      <c r="C101" s="24" t="s">
        <v>94</v>
      </c>
      <c r="D101" s="25" t="s">
        <v>471</v>
      </c>
      <c r="E101" s="32">
        <v>16.4</v>
      </c>
      <c r="F101" s="24" t="s">
        <v>329</v>
      </c>
      <c r="G101" s="23" t="s">
        <v>342</v>
      </c>
      <c r="H101" s="24" t="s">
        <v>156</v>
      </c>
      <c r="I101" s="39" t="s">
        <v>344</v>
      </c>
    </row>
    <row r="102" ht="29" customHeight="true" spans="1:9">
      <c r="A102" s="23">
        <f t="shared" si="3"/>
        <v>94</v>
      </c>
      <c r="B102" s="24" t="s">
        <v>242</v>
      </c>
      <c r="C102" s="24" t="s">
        <v>94</v>
      </c>
      <c r="D102" s="25" t="s">
        <v>472</v>
      </c>
      <c r="E102" s="32">
        <v>3.5</v>
      </c>
      <c r="F102" s="24" t="s">
        <v>329</v>
      </c>
      <c r="G102" s="24" t="s">
        <v>473</v>
      </c>
      <c r="H102" s="23" t="s">
        <v>176</v>
      </c>
      <c r="I102" s="39" t="s">
        <v>344</v>
      </c>
    </row>
    <row r="103" ht="29" customHeight="true" spans="1:9">
      <c r="A103" s="23">
        <f t="shared" si="3"/>
        <v>95</v>
      </c>
      <c r="B103" s="24" t="s">
        <v>250</v>
      </c>
      <c r="C103" s="24" t="s">
        <v>154</v>
      </c>
      <c r="D103" s="25" t="s">
        <v>474</v>
      </c>
      <c r="E103" s="32">
        <v>2.8</v>
      </c>
      <c r="F103" s="24" t="s">
        <v>321</v>
      </c>
      <c r="G103" s="33" t="s">
        <v>442</v>
      </c>
      <c r="H103" s="24" t="s">
        <v>156</v>
      </c>
      <c r="I103" s="39" t="s">
        <v>321</v>
      </c>
    </row>
    <row r="104" ht="26.1" customHeight="true" spans="1:9">
      <c r="A104" s="23">
        <f t="shared" si="3"/>
        <v>96</v>
      </c>
      <c r="B104" s="24" t="s">
        <v>250</v>
      </c>
      <c r="C104" s="24" t="s">
        <v>154</v>
      </c>
      <c r="D104" s="25" t="s">
        <v>475</v>
      </c>
      <c r="E104" s="32">
        <v>15</v>
      </c>
      <c r="F104" s="24" t="s">
        <v>476</v>
      </c>
      <c r="G104" s="23" t="s">
        <v>342</v>
      </c>
      <c r="H104" s="24" t="s">
        <v>156</v>
      </c>
      <c r="I104" s="39" t="s">
        <v>342</v>
      </c>
    </row>
    <row r="105" ht="30" customHeight="true" spans="1:9">
      <c r="A105" s="23">
        <f t="shared" si="3"/>
        <v>97</v>
      </c>
      <c r="B105" s="24" t="s">
        <v>250</v>
      </c>
      <c r="C105" s="24" t="s">
        <v>101</v>
      </c>
      <c r="D105" s="25" t="s">
        <v>477</v>
      </c>
      <c r="E105" s="32">
        <v>12.5</v>
      </c>
      <c r="F105" s="24" t="s">
        <v>329</v>
      </c>
      <c r="G105" s="33" t="s">
        <v>478</v>
      </c>
      <c r="H105" s="24" t="s">
        <v>156</v>
      </c>
      <c r="I105" s="39" t="s">
        <v>330</v>
      </c>
    </row>
    <row r="106" ht="26.1" customHeight="true" spans="1:9">
      <c r="A106" s="23">
        <f t="shared" si="3"/>
        <v>98</v>
      </c>
      <c r="B106" s="24" t="s">
        <v>250</v>
      </c>
      <c r="C106" s="24" t="s">
        <v>103</v>
      </c>
      <c r="D106" s="25" t="s">
        <v>479</v>
      </c>
      <c r="E106" s="32">
        <v>18</v>
      </c>
      <c r="F106" s="24" t="s">
        <v>424</v>
      </c>
      <c r="G106" s="24" t="s">
        <v>480</v>
      </c>
      <c r="H106" s="24" t="s">
        <v>156</v>
      </c>
      <c r="I106" s="39" t="s">
        <v>342</v>
      </c>
    </row>
    <row r="107" ht="26.1" customHeight="true" spans="1:9">
      <c r="A107" s="23">
        <f t="shared" si="3"/>
        <v>99</v>
      </c>
      <c r="B107" s="24" t="s">
        <v>250</v>
      </c>
      <c r="C107" s="24" t="s">
        <v>103</v>
      </c>
      <c r="D107" s="25" t="s">
        <v>481</v>
      </c>
      <c r="E107" s="32">
        <v>7.6</v>
      </c>
      <c r="F107" s="24" t="s">
        <v>476</v>
      </c>
      <c r="G107" s="33" t="s">
        <v>342</v>
      </c>
      <c r="H107" s="24" t="s">
        <v>156</v>
      </c>
      <c r="I107" s="39" t="s">
        <v>342</v>
      </c>
    </row>
    <row r="108" ht="26.1" customHeight="true" spans="1:9">
      <c r="A108" s="23">
        <f t="shared" si="3"/>
        <v>100</v>
      </c>
      <c r="B108" s="24" t="s">
        <v>250</v>
      </c>
      <c r="C108" s="24" t="s">
        <v>104</v>
      </c>
      <c r="D108" s="25" t="s">
        <v>482</v>
      </c>
      <c r="E108" s="32">
        <v>15</v>
      </c>
      <c r="F108" s="24" t="s">
        <v>424</v>
      </c>
      <c r="G108" s="24" t="s">
        <v>342</v>
      </c>
      <c r="H108" s="24" t="s">
        <v>156</v>
      </c>
      <c r="I108" s="39" t="s">
        <v>342</v>
      </c>
    </row>
    <row r="109" ht="29" customHeight="true" spans="1:9">
      <c r="A109" s="23">
        <f t="shared" si="3"/>
        <v>101</v>
      </c>
      <c r="B109" s="24" t="s">
        <v>250</v>
      </c>
      <c r="C109" s="24" t="s">
        <v>104</v>
      </c>
      <c r="D109" s="25" t="s">
        <v>483</v>
      </c>
      <c r="E109" s="32">
        <v>2.5</v>
      </c>
      <c r="F109" s="24" t="s">
        <v>329</v>
      </c>
      <c r="G109" s="24" t="s">
        <v>382</v>
      </c>
      <c r="H109" s="24" t="s">
        <v>156</v>
      </c>
      <c r="I109" s="39" t="s">
        <v>330</v>
      </c>
    </row>
    <row r="110" ht="29" customHeight="true" spans="1:9">
      <c r="A110" s="23">
        <f t="shared" si="3"/>
        <v>102</v>
      </c>
      <c r="B110" s="24" t="s">
        <v>250</v>
      </c>
      <c r="C110" s="24" t="s">
        <v>102</v>
      </c>
      <c r="D110" s="25" t="s">
        <v>484</v>
      </c>
      <c r="E110" s="32">
        <v>20</v>
      </c>
      <c r="F110" s="24" t="s">
        <v>424</v>
      </c>
      <c r="G110" s="24" t="s">
        <v>485</v>
      </c>
      <c r="H110" s="24" t="s">
        <v>156</v>
      </c>
      <c r="I110" s="39" t="s">
        <v>342</v>
      </c>
    </row>
    <row r="111" ht="29" customHeight="true" spans="1:9">
      <c r="A111" s="23">
        <f t="shared" si="3"/>
        <v>103</v>
      </c>
      <c r="B111" s="24" t="s">
        <v>268</v>
      </c>
      <c r="C111" s="24" t="s">
        <v>154</v>
      </c>
      <c r="D111" s="25" t="s">
        <v>486</v>
      </c>
      <c r="E111" s="32">
        <v>160</v>
      </c>
      <c r="F111" s="24" t="s">
        <v>487</v>
      </c>
      <c r="G111" s="24" t="s">
        <v>488</v>
      </c>
      <c r="H111" s="24" t="s">
        <v>156</v>
      </c>
      <c r="I111" s="39" t="s">
        <v>489</v>
      </c>
    </row>
    <row r="112" ht="29" customHeight="true" spans="1:9">
      <c r="A112" s="23">
        <f t="shared" si="3"/>
        <v>104</v>
      </c>
      <c r="B112" s="24" t="s">
        <v>268</v>
      </c>
      <c r="C112" s="24" t="s">
        <v>154</v>
      </c>
      <c r="D112" s="25" t="s">
        <v>490</v>
      </c>
      <c r="E112" s="32">
        <v>10.3</v>
      </c>
      <c r="F112" s="24" t="s">
        <v>329</v>
      </c>
      <c r="G112" s="24" t="s">
        <v>491</v>
      </c>
      <c r="H112" s="24" t="s">
        <v>156</v>
      </c>
      <c r="I112" s="39" t="s">
        <v>330</v>
      </c>
    </row>
    <row r="113" ht="26.1" customHeight="true" spans="1:9">
      <c r="A113" s="23">
        <f t="shared" si="3"/>
        <v>105</v>
      </c>
      <c r="B113" s="24" t="s">
        <v>268</v>
      </c>
      <c r="C113" s="24" t="s">
        <v>116</v>
      </c>
      <c r="D113" s="25" t="s">
        <v>492</v>
      </c>
      <c r="E113" s="32">
        <v>1.9</v>
      </c>
      <c r="F113" s="24" t="s">
        <v>321</v>
      </c>
      <c r="G113" s="33" t="s">
        <v>321</v>
      </c>
      <c r="H113" s="24" t="s">
        <v>156</v>
      </c>
      <c r="I113" s="39">
        <v>5250</v>
      </c>
    </row>
    <row r="114" ht="39" customHeight="true" spans="1:9">
      <c r="A114" s="23">
        <f t="shared" si="3"/>
        <v>106</v>
      </c>
      <c r="B114" s="24" t="s">
        <v>268</v>
      </c>
      <c r="C114" s="24" t="s">
        <v>116</v>
      </c>
      <c r="D114" s="25" t="s">
        <v>493</v>
      </c>
      <c r="E114" s="32">
        <v>16.6</v>
      </c>
      <c r="F114" s="24" t="s">
        <v>494</v>
      </c>
      <c r="G114" s="24" t="s">
        <v>495</v>
      </c>
      <c r="H114" s="24" t="s">
        <v>156</v>
      </c>
      <c r="I114" s="39" t="s">
        <v>496</v>
      </c>
    </row>
    <row r="115" ht="26" customHeight="true" spans="1:9">
      <c r="A115" s="23">
        <f t="shared" si="3"/>
        <v>107</v>
      </c>
      <c r="B115" s="24" t="s">
        <v>268</v>
      </c>
      <c r="C115" s="24" t="s">
        <v>120</v>
      </c>
      <c r="D115" s="25" t="s">
        <v>497</v>
      </c>
      <c r="E115" s="32">
        <v>19.7786</v>
      </c>
      <c r="F115" s="24" t="s">
        <v>321</v>
      </c>
      <c r="G115" s="24" t="s">
        <v>327</v>
      </c>
      <c r="H115" s="24" t="s">
        <v>176</v>
      </c>
      <c r="I115" s="39">
        <v>2000</v>
      </c>
    </row>
    <row r="116" ht="26" customHeight="true" spans="1:9">
      <c r="A116" s="23">
        <f t="shared" si="3"/>
        <v>108</v>
      </c>
      <c r="B116" s="24" t="s">
        <v>268</v>
      </c>
      <c r="C116" s="24" t="s">
        <v>120</v>
      </c>
      <c r="D116" s="25" t="s">
        <v>498</v>
      </c>
      <c r="E116" s="32">
        <v>5.1</v>
      </c>
      <c r="F116" s="24" t="s">
        <v>321</v>
      </c>
      <c r="G116" s="24" t="s">
        <v>327</v>
      </c>
      <c r="H116" s="24" t="s">
        <v>156</v>
      </c>
      <c r="I116" s="39" t="s">
        <v>281</v>
      </c>
    </row>
    <row r="117" s="14" customFormat="true" ht="26" customHeight="true" spans="1:9">
      <c r="A117" s="23">
        <f t="shared" si="3"/>
        <v>109</v>
      </c>
      <c r="B117" s="24" t="s">
        <v>288</v>
      </c>
      <c r="C117" s="24" t="s">
        <v>154</v>
      </c>
      <c r="D117" s="25" t="s">
        <v>499</v>
      </c>
      <c r="E117" s="32">
        <v>13.3</v>
      </c>
      <c r="F117" s="24" t="s">
        <v>321</v>
      </c>
      <c r="G117" s="33" t="s">
        <v>327</v>
      </c>
      <c r="H117" s="24" t="s">
        <v>176</v>
      </c>
      <c r="I117" s="39">
        <v>24000</v>
      </c>
    </row>
    <row r="118" s="12" customFormat="true" ht="26" customHeight="true" spans="1:9">
      <c r="A118" s="23">
        <f t="shared" si="3"/>
        <v>110</v>
      </c>
      <c r="B118" s="24" t="s">
        <v>288</v>
      </c>
      <c r="C118" s="24" t="s">
        <v>154</v>
      </c>
      <c r="D118" s="25" t="s">
        <v>500</v>
      </c>
      <c r="E118" s="32">
        <v>80</v>
      </c>
      <c r="F118" s="24" t="s">
        <v>428</v>
      </c>
      <c r="G118" s="33" t="s">
        <v>429</v>
      </c>
      <c r="H118" s="24" t="s">
        <v>156</v>
      </c>
      <c r="I118" s="39" t="s">
        <v>430</v>
      </c>
    </row>
    <row r="119" ht="29" customHeight="true" spans="1:9">
      <c r="A119" s="23">
        <f t="shared" si="3"/>
        <v>111</v>
      </c>
      <c r="B119" s="24" t="s">
        <v>288</v>
      </c>
      <c r="C119" s="24" t="s">
        <v>128</v>
      </c>
      <c r="D119" s="25" t="s">
        <v>501</v>
      </c>
      <c r="E119" s="32">
        <v>8</v>
      </c>
      <c r="F119" s="24" t="s">
        <v>329</v>
      </c>
      <c r="G119" s="33" t="s">
        <v>502</v>
      </c>
      <c r="H119" s="24" t="s">
        <v>156</v>
      </c>
      <c r="I119" s="39" t="s">
        <v>330</v>
      </c>
    </row>
    <row r="120" ht="26.1" customHeight="true" spans="1:9">
      <c r="A120" s="23">
        <f t="shared" si="3"/>
        <v>112</v>
      </c>
      <c r="B120" s="24" t="s">
        <v>288</v>
      </c>
      <c r="C120" s="24" t="s">
        <v>130</v>
      </c>
      <c r="D120" s="25" t="s">
        <v>503</v>
      </c>
      <c r="E120" s="32">
        <v>15</v>
      </c>
      <c r="F120" s="24" t="s">
        <v>424</v>
      </c>
      <c r="G120" s="24" t="s">
        <v>480</v>
      </c>
      <c r="H120" s="24" t="s">
        <v>156</v>
      </c>
      <c r="I120" s="39" t="s">
        <v>342</v>
      </c>
    </row>
    <row r="121" ht="30" customHeight="true" spans="1:9">
      <c r="A121" s="23">
        <f t="shared" si="3"/>
        <v>113</v>
      </c>
      <c r="B121" s="24" t="s">
        <v>288</v>
      </c>
      <c r="C121" s="24" t="s">
        <v>133</v>
      </c>
      <c r="D121" s="25" t="s">
        <v>504</v>
      </c>
      <c r="E121" s="32">
        <v>17.4</v>
      </c>
      <c r="F121" s="24" t="s">
        <v>330</v>
      </c>
      <c r="G121" s="33" t="s">
        <v>505</v>
      </c>
      <c r="H121" s="24" t="s">
        <v>156</v>
      </c>
      <c r="I121" s="39" t="s">
        <v>330</v>
      </c>
    </row>
    <row r="122" ht="26.1" customHeight="true" spans="1:9">
      <c r="A122" s="23">
        <f t="shared" si="3"/>
        <v>114</v>
      </c>
      <c r="B122" s="24" t="s">
        <v>288</v>
      </c>
      <c r="C122" s="24" t="s">
        <v>134</v>
      </c>
      <c r="D122" s="25" t="s">
        <v>506</v>
      </c>
      <c r="E122" s="32">
        <v>20</v>
      </c>
      <c r="F122" s="24" t="s">
        <v>424</v>
      </c>
      <c r="G122" s="33" t="s">
        <v>342</v>
      </c>
      <c r="H122" s="24" t="s">
        <v>156</v>
      </c>
      <c r="I122" s="39" t="s">
        <v>326</v>
      </c>
    </row>
    <row r="123" ht="29" customHeight="true" spans="1:9">
      <c r="A123" s="23">
        <f t="shared" si="3"/>
        <v>115</v>
      </c>
      <c r="B123" s="24" t="s">
        <v>288</v>
      </c>
      <c r="C123" s="24" t="s">
        <v>134</v>
      </c>
      <c r="D123" s="25" t="s">
        <v>507</v>
      </c>
      <c r="E123" s="32">
        <v>12.57</v>
      </c>
      <c r="F123" s="24" t="s">
        <v>329</v>
      </c>
      <c r="G123" s="34" t="s">
        <v>326</v>
      </c>
      <c r="H123" s="24" t="s">
        <v>156</v>
      </c>
      <c r="I123" s="39" t="s">
        <v>344</v>
      </c>
    </row>
    <row r="124" ht="29" customHeight="true" spans="1:9">
      <c r="A124" s="23">
        <f t="shared" si="3"/>
        <v>116</v>
      </c>
      <c r="B124" s="24" t="s">
        <v>288</v>
      </c>
      <c r="C124" s="24" t="s">
        <v>135</v>
      </c>
      <c r="D124" s="25" t="s">
        <v>508</v>
      </c>
      <c r="E124" s="32">
        <v>13.5</v>
      </c>
      <c r="F124" s="24" t="s">
        <v>321</v>
      </c>
      <c r="G124" s="24" t="s">
        <v>509</v>
      </c>
      <c r="H124" s="24" t="s">
        <v>156</v>
      </c>
      <c r="I124" s="39" t="s">
        <v>327</v>
      </c>
    </row>
    <row r="125" ht="26.1" customHeight="true" spans="1:9">
      <c r="A125" s="23">
        <f t="shared" si="3"/>
        <v>117</v>
      </c>
      <c r="B125" s="24" t="s">
        <v>288</v>
      </c>
      <c r="C125" s="24" t="s">
        <v>129</v>
      </c>
      <c r="D125" s="25" t="s">
        <v>510</v>
      </c>
      <c r="E125" s="23">
        <v>10</v>
      </c>
      <c r="F125" s="24" t="s">
        <v>428</v>
      </c>
      <c r="G125" s="24" t="s">
        <v>430</v>
      </c>
      <c r="H125" s="24" t="s">
        <v>156</v>
      </c>
      <c r="I125" s="39" t="s">
        <v>430</v>
      </c>
    </row>
  </sheetData>
  <mergeCells count="8">
    <mergeCell ref="A1:C1"/>
    <mergeCell ref="A2:H2"/>
    <mergeCell ref="A13:A15"/>
    <mergeCell ref="A56:A57"/>
    <mergeCell ref="B13:B15"/>
    <mergeCell ref="B56:B57"/>
    <mergeCell ref="C13:C15"/>
    <mergeCell ref="C56:C57"/>
  </mergeCells>
  <conditionalFormatting sqref="H12">
    <cfRule type="containsText" dxfId="1" priority="13" operator="between" text="滞后">
      <formula>NOT(ISERROR(SEARCH("滞后",H12)))</formula>
    </cfRule>
  </conditionalFormatting>
  <conditionalFormatting sqref="H13">
    <cfRule type="containsText" dxfId="1" priority="12" operator="between" text="滞后">
      <formula>NOT(ISERROR(SEARCH("滞后",H13)))</formula>
    </cfRule>
  </conditionalFormatting>
  <conditionalFormatting sqref="H31">
    <cfRule type="containsText" dxfId="1" priority="66" operator="between" text="滞后">
      <formula>NOT(ISERROR(SEARCH("滞后",H31)))</formula>
    </cfRule>
  </conditionalFormatting>
  <conditionalFormatting sqref="H32">
    <cfRule type="containsText" dxfId="1" priority="65" operator="between" text="滞后">
      <formula>NOT(ISERROR(SEARCH("滞后",H32)))</formula>
    </cfRule>
  </conditionalFormatting>
  <conditionalFormatting sqref="H33">
    <cfRule type="containsText" dxfId="1" priority="2" operator="between" text="滞后">
      <formula>NOT(ISERROR(SEARCH("滞后",H33)))</formula>
    </cfRule>
  </conditionalFormatting>
  <conditionalFormatting sqref="H34">
    <cfRule type="containsText" dxfId="1" priority="63" operator="between" text="滞后">
      <formula>NOT(ISERROR(SEARCH("滞后",H34)))</formula>
    </cfRule>
  </conditionalFormatting>
  <conditionalFormatting sqref="H35">
    <cfRule type="containsText" dxfId="1" priority="5" operator="between" text="滞后">
      <formula>NOT(ISERROR(SEARCH("滞后",H35)))</formula>
    </cfRule>
  </conditionalFormatting>
  <conditionalFormatting sqref="H38">
    <cfRule type="containsText" dxfId="1" priority="59" operator="between" text="滞后">
      <formula>NOT(ISERROR(SEARCH("滞后",H38)))</formula>
    </cfRule>
  </conditionalFormatting>
  <conditionalFormatting sqref="H39">
    <cfRule type="containsText" dxfId="1" priority="41" operator="between" text="滞后">
      <formula>NOT(ISERROR(SEARCH("滞后",H39)))</formula>
    </cfRule>
  </conditionalFormatting>
  <conditionalFormatting sqref="H45">
    <cfRule type="containsText" dxfId="1" priority="38" operator="between" text="滞后">
      <formula>NOT(ISERROR(SEARCH("滞后",H45)))</formula>
    </cfRule>
  </conditionalFormatting>
  <conditionalFormatting sqref="H46">
    <cfRule type="containsText" dxfId="1" priority="37" operator="between" text="滞后">
      <formula>NOT(ISERROR(SEARCH("滞后",H46)))</formula>
    </cfRule>
  </conditionalFormatting>
  <conditionalFormatting sqref="H47">
    <cfRule type="containsText" dxfId="1" priority="36" operator="between" text="滞后">
      <formula>NOT(ISERROR(SEARCH("滞后",H47)))</formula>
    </cfRule>
  </conditionalFormatting>
  <conditionalFormatting sqref="H50">
    <cfRule type="containsText" dxfId="1" priority="32" operator="between" text="滞后">
      <formula>NOT(ISERROR(SEARCH("滞后",H50)))</formula>
    </cfRule>
  </conditionalFormatting>
  <conditionalFormatting sqref="H51">
    <cfRule type="containsText" dxfId="1" priority="31" operator="between" text="滞后">
      <formula>NOT(ISERROR(SEARCH("滞后",H51)))</formula>
    </cfRule>
  </conditionalFormatting>
  <conditionalFormatting sqref="H52">
    <cfRule type="containsText" dxfId="1" priority="1" operator="between" text="滞后">
      <formula>NOT(ISERROR(SEARCH("滞后",H52)))</formula>
    </cfRule>
  </conditionalFormatting>
  <conditionalFormatting sqref="H53">
    <cfRule type="containsText" dxfId="1" priority="30" operator="between" text="滞后">
      <formula>NOT(ISERROR(SEARCH("滞后",H53)))</formula>
    </cfRule>
  </conditionalFormatting>
  <conditionalFormatting sqref="H54">
    <cfRule type="containsText" dxfId="1" priority="29" operator="between" text="滞后">
      <formula>NOT(ISERROR(SEARCH("滞后",H54)))</formula>
    </cfRule>
  </conditionalFormatting>
  <conditionalFormatting sqref="H55">
    <cfRule type="containsText" dxfId="1" priority="27" operator="between" text="滞后">
      <formula>NOT(ISERROR(SEARCH("滞后",H55)))</formula>
    </cfRule>
  </conditionalFormatting>
  <conditionalFormatting sqref="H56">
    <cfRule type="containsText" dxfId="1" priority="4" operator="between" text="滞后">
      <formula>NOT(ISERROR(SEARCH("滞后",H56)))</formula>
    </cfRule>
  </conditionalFormatting>
  <conditionalFormatting sqref="H57">
    <cfRule type="containsText" dxfId="1" priority="3" operator="between" text="滞后">
      <formula>NOT(ISERROR(SEARCH("滞后",H57)))</formula>
    </cfRule>
  </conditionalFormatting>
  <conditionalFormatting sqref="H58">
    <cfRule type="containsText" dxfId="1" priority="26" operator="between" text="滞后">
      <formula>NOT(ISERROR(SEARCH("滞后",H58)))</formula>
    </cfRule>
  </conditionalFormatting>
  <conditionalFormatting sqref="H59">
    <cfRule type="containsText" dxfId="1" priority="23" operator="between" text="滞后">
      <formula>NOT(ISERROR(SEARCH("滞后",H59)))</formula>
    </cfRule>
  </conditionalFormatting>
  <conditionalFormatting sqref="H60">
    <cfRule type="containsText" dxfId="1" priority="15" operator="between" text="滞后">
      <formula>NOT(ISERROR(SEARCH("滞后",H60)))</formula>
    </cfRule>
  </conditionalFormatting>
  <conditionalFormatting sqref="H61">
    <cfRule type="containsText" dxfId="1" priority="14" operator="between" text="滞后">
      <formula>NOT(ISERROR(SEARCH("滞后",H61)))</formula>
    </cfRule>
  </conditionalFormatting>
  <conditionalFormatting sqref="H71">
    <cfRule type="containsText" dxfId="1" priority="10" operator="between" text="滞后">
      <formula>NOT(ISERROR(SEARCH("滞后",H71)))</formula>
    </cfRule>
  </conditionalFormatting>
  <conditionalFormatting sqref="H75">
    <cfRule type="containsText" dxfId="1" priority="8" operator="between" text="滞后">
      <formula>NOT(ISERROR(SEARCH("滞后",H75)))</formula>
    </cfRule>
  </conditionalFormatting>
  <conditionalFormatting sqref="H76">
    <cfRule type="containsText" dxfId="1" priority="7" operator="between" text="滞后">
      <formula>NOT(ISERROR(SEARCH("滞后",H76)))</formula>
    </cfRule>
  </conditionalFormatting>
  <conditionalFormatting sqref="H79">
    <cfRule type="containsText" dxfId="1" priority="6" operator="between" text="滞后">
      <formula>NOT(ISERROR(SEARCH("滞后",H79)))</formula>
    </cfRule>
  </conditionalFormatting>
  <conditionalFormatting sqref="H80">
    <cfRule type="containsText" dxfId="1" priority="69" operator="between" text="滞后">
      <formula>NOT(ISERROR(SEARCH("滞后",H80)))</formula>
    </cfRule>
  </conditionalFormatting>
  <conditionalFormatting sqref="H81">
    <cfRule type="containsText" dxfId="1" priority="68" operator="between" text="滞后">
      <formula>NOT(ISERROR(SEARCH("滞后",H81)))</formula>
    </cfRule>
  </conditionalFormatting>
  <conditionalFormatting sqref="H87">
    <cfRule type="containsText" dxfId="1" priority="67" operator="between" text="滞后">
      <formula>NOT(ISERROR(SEARCH("滞后",H87)))</formula>
    </cfRule>
  </conditionalFormatting>
  <conditionalFormatting sqref="H88">
    <cfRule type="containsText" dxfId="1" priority="64" operator="between" text="滞后">
      <formula>NOT(ISERROR(SEARCH("滞后",H88)))</formula>
    </cfRule>
  </conditionalFormatting>
  <conditionalFormatting sqref="H89">
    <cfRule type="containsText" dxfId="1" priority="62" operator="between" text="滞后">
      <formula>NOT(ISERROR(SEARCH("滞后",H89)))</formula>
    </cfRule>
  </conditionalFormatting>
  <conditionalFormatting sqref="H90">
    <cfRule type="containsText" dxfId="1" priority="61" operator="between" text="滞后">
      <formula>NOT(ISERROR(SEARCH("滞后",H90)))</formula>
    </cfRule>
  </conditionalFormatting>
  <conditionalFormatting sqref="H91">
    <cfRule type="containsText" dxfId="1" priority="58" operator="between" text="滞后">
      <formula>NOT(ISERROR(SEARCH("滞后",H91)))</formula>
    </cfRule>
  </conditionalFormatting>
  <conditionalFormatting sqref="H92">
    <cfRule type="containsText" dxfId="1" priority="57" operator="between" text="滞后">
      <formula>NOT(ISERROR(SEARCH("滞后",H92)))</formula>
    </cfRule>
  </conditionalFormatting>
  <conditionalFormatting sqref="H93">
    <cfRule type="containsText" dxfId="1" priority="56" operator="between" text="滞后">
      <formula>NOT(ISERROR(SEARCH("滞后",H93)))</formula>
    </cfRule>
  </conditionalFormatting>
  <conditionalFormatting sqref="H94">
    <cfRule type="containsText" dxfId="1" priority="55" operator="between" text="滞后">
      <formula>NOT(ISERROR(SEARCH("滞后",H94)))</formula>
    </cfRule>
  </conditionalFormatting>
  <conditionalFormatting sqref="H95">
    <cfRule type="containsText" dxfId="1" priority="54" operator="between" text="滞后">
      <formula>NOT(ISERROR(SEARCH("滞后",H95)))</formula>
    </cfRule>
  </conditionalFormatting>
  <conditionalFormatting sqref="H96">
    <cfRule type="containsText" dxfId="1" priority="53" operator="between" text="滞后">
      <formula>NOT(ISERROR(SEARCH("滞后",H96)))</formula>
    </cfRule>
  </conditionalFormatting>
  <conditionalFormatting sqref="H97">
    <cfRule type="containsText" dxfId="1" priority="52" operator="between" text="滞后">
      <formula>NOT(ISERROR(SEARCH("滞后",H97)))</formula>
    </cfRule>
  </conditionalFormatting>
  <conditionalFormatting sqref="H98">
    <cfRule type="containsText" dxfId="1" priority="51" operator="between" text="滞后">
      <formula>NOT(ISERROR(SEARCH("滞后",H98)))</formula>
    </cfRule>
  </conditionalFormatting>
  <conditionalFormatting sqref="H99">
    <cfRule type="containsText" dxfId="1" priority="50" operator="between" text="滞后">
      <formula>NOT(ISERROR(SEARCH("滞后",H99)))</formula>
    </cfRule>
  </conditionalFormatting>
  <conditionalFormatting sqref="H100">
    <cfRule type="containsText" dxfId="1" priority="49" operator="between" text="滞后">
      <formula>NOT(ISERROR(SEARCH("滞后",H100)))</formula>
    </cfRule>
  </conditionalFormatting>
  <conditionalFormatting sqref="H101">
    <cfRule type="containsText" dxfId="1" priority="48" operator="between" text="滞后">
      <formula>NOT(ISERROR(SEARCH("滞后",H101)))</formula>
    </cfRule>
  </conditionalFormatting>
  <conditionalFormatting sqref="H102">
    <cfRule type="containsText" dxfId="1" priority="47" operator="between" text="滞后">
      <formula>NOT(ISERROR(SEARCH("滞后",H102)))</formula>
    </cfRule>
  </conditionalFormatting>
  <conditionalFormatting sqref="H103">
    <cfRule type="containsText" dxfId="1" priority="46" operator="between" text="滞后">
      <formula>NOT(ISERROR(SEARCH("滞后",H103)))</formula>
    </cfRule>
  </conditionalFormatting>
  <conditionalFormatting sqref="H104">
    <cfRule type="containsText" dxfId="1" priority="45" operator="between" text="滞后">
      <formula>NOT(ISERROR(SEARCH("滞后",H104)))</formula>
    </cfRule>
  </conditionalFormatting>
  <conditionalFormatting sqref="H110">
    <cfRule type="containsText" dxfId="1" priority="42" operator="between" text="滞后">
      <formula>NOT(ISERROR(SEARCH("滞后",H110)))</formula>
    </cfRule>
  </conditionalFormatting>
  <conditionalFormatting sqref="H111">
    <cfRule type="containsText" dxfId="1" priority="34" operator="between" text="滞后">
      <formula>NOT(ISERROR(SEARCH("滞后",H111)))</formula>
    </cfRule>
  </conditionalFormatting>
  <conditionalFormatting sqref="H114">
    <cfRule type="containsText" dxfId="1" priority="28" operator="between" text="滞后">
      <formula>NOT(ISERROR(SEARCH("滞后",H114)))</formula>
    </cfRule>
  </conditionalFormatting>
  <conditionalFormatting sqref="H115">
    <cfRule type="containsText" dxfId="1" priority="25" operator="between" text="滞后">
      <formula>NOT(ISERROR(SEARCH("滞后",H115)))</formula>
    </cfRule>
  </conditionalFormatting>
  <conditionalFormatting sqref="H116">
    <cfRule type="containsText" dxfId="1" priority="24" operator="between" text="滞后">
      <formula>NOT(ISERROR(SEARCH("滞后",H116)))</formula>
    </cfRule>
  </conditionalFormatting>
  <conditionalFormatting sqref="H117">
    <cfRule type="containsText" dxfId="1" priority="22" operator="between" text="滞后">
      <formula>NOT(ISERROR(SEARCH("滞后",H117)))</formula>
    </cfRule>
  </conditionalFormatting>
  <conditionalFormatting sqref="H118">
    <cfRule type="containsText" dxfId="1" priority="21" operator="between" text="滞后">
      <formula>NOT(ISERROR(SEARCH("滞后",H118)))</formula>
    </cfRule>
  </conditionalFormatting>
  <conditionalFormatting sqref="H119">
    <cfRule type="containsText" dxfId="1" priority="20" operator="between" text="滞后">
      <formula>NOT(ISERROR(SEARCH("滞后",H119)))</formula>
    </cfRule>
  </conditionalFormatting>
  <conditionalFormatting sqref="H120">
    <cfRule type="containsText" dxfId="1" priority="19" operator="between" text="滞后">
      <formula>NOT(ISERROR(SEARCH("滞后",H120)))</formula>
    </cfRule>
  </conditionalFormatting>
  <conditionalFormatting sqref="H125">
    <cfRule type="containsText" dxfId="1" priority="16" operator="between" text="滞后">
      <formula>NOT(ISERROR(SEARCH("滞后",H125)))</formula>
    </cfRule>
  </conditionalFormatting>
  <conditionalFormatting sqref="H5:H6">
    <cfRule type="containsText" dxfId="1" priority="71" operator="between" text="滞后">
      <formula>NOT(ISERROR(SEARCH("滞后",H5)))</formula>
    </cfRule>
  </conditionalFormatting>
  <conditionalFormatting sqref="H14:H15">
    <cfRule type="containsText" dxfId="1" priority="11" operator="between" text="滞后">
      <formula>NOT(ISERROR(SEARCH("滞后",H14)))</formula>
    </cfRule>
  </conditionalFormatting>
  <conditionalFormatting sqref="H22:H24">
    <cfRule type="containsText" dxfId="1" priority="9" operator="between" text="滞后">
      <formula>NOT(ISERROR(SEARCH("滞后",H22)))</formula>
    </cfRule>
  </conditionalFormatting>
  <conditionalFormatting sqref="H36:H37">
    <cfRule type="containsText" dxfId="1" priority="60" operator="between" text="滞后">
      <formula>NOT(ISERROR(SEARCH("滞后",H36)))</formula>
    </cfRule>
  </conditionalFormatting>
  <conditionalFormatting sqref="H40:H41">
    <cfRule type="containsText" dxfId="1" priority="40" operator="between" text="滞后">
      <formula>NOT(ISERROR(SEARCH("滞后",H40)))</formula>
    </cfRule>
  </conditionalFormatting>
  <conditionalFormatting sqref="H42:H44">
    <cfRule type="containsText" dxfId="1" priority="39" operator="between" text="滞后">
      <formula>NOT(ISERROR(SEARCH("滞后",H42)))</formula>
    </cfRule>
  </conditionalFormatting>
  <conditionalFormatting sqref="H48:H49">
    <cfRule type="containsText" dxfId="1" priority="35" operator="between" text="滞后">
      <formula>NOT(ISERROR(SEARCH("滞后",H48)))</formula>
    </cfRule>
  </conditionalFormatting>
  <conditionalFormatting sqref="H105:H107">
    <cfRule type="containsText" dxfId="1" priority="44" operator="between" text="滞后">
      <formula>NOT(ISERROR(SEARCH("滞后",H105)))</formula>
    </cfRule>
  </conditionalFormatting>
  <conditionalFormatting sqref="H108:H109">
    <cfRule type="containsText" dxfId="1" priority="43" operator="between" text="滞后">
      <formula>NOT(ISERROR(SEARCH("滞后",H108)))</formula>
    </cfRule>
  </conditionalFormatting>
  <conditionalFormatting sqref="H112:H113">
    <cfRule type="containsText" dxfId="1" priority="33" operator="between" text="滞后">
      <formula>NOT(ISERROR(SEARCH("滞后",H112)))</formula>
    </cfRule>
  </conditionalFormatting>
  <conditionalFormatting sqref="H121:H122">
    <cfRule type="containsText" dxfId="1" priority="18" operator="between" text="滞后">
      <formula>NOT(ISERROR(SEARCH("滞后",H121)))</formula>
    </cfRule>
  </conditionalFormatting>
  <conditionalFormatting sqref="H123:H124">
    <cfRule type="containsText" dxfId="1" priority="17" operator="between" text="滞后">
      <formula>NOT(ISERROR(SEARCH("滞后",H123)))</formula>
    </cfRule>
  </conditionalFormatting>
  <conditionalFormatting sqref="H82:H86 H16:H21 H77:H78 H72:H74 H7:H11 H25:H30 H62:H70">
    <cfRule type="containsText" dxfId="1" priority="70" operator="between" text="滞后">
      <formula>NOT(ISERROR(SEARCH("滞后",H7)))</formula>
    </cfRule>
  </conditionalFormatting>
  <printOptions horizontalCentered="true"/>
  <pageMargins left="0.708333333333333" right="0.708333333333333" top="0.747916666666667" bottom="0.747916666666667" header="0.314583333333333" footer="0.314583333333333"/>
  <pageSetup paperSize="9" scale="95" firstPageNumber="15" orientation="portrait" useFirstPageNumber="true" horizontalDpi="600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6"/>
  <sheetViews>
    <sheetView workbookViewId="0">
      <selection activeCell="C1" sqref="A$1:C$1048576"/>
    </sheetView>
  </sheetViews>
  <sheetFormatPr defaultColWidth="9" defaultRowHeight="14.25"/>
  <cols>
    <col min="2" max="2" width="9.5" style="8" customWidth="true"/>
    <col min="3" max="3" width="11.625" customWidth="true"/>
  </cols>
  <sheetData>
    <row r="1" spans="1:12">
      <c r="A1" t="s">
        <v>511</v>
      </c>
      <c r="B1" s="8" t="s">
        <v>512</v>
      </c>
      <c r="C1" s="9" t="s">
        <v>513</v>
      </c>
      <c r="F1" t="s">
        <v>511</v>
      </c>
      <c r="G1" t="s">
        <v>514</v>
      </c>
      <c r="H1" t="s">
        <v>515</v>
      </c>
      <c r="I1" t="s">
        <v>516</v>
      </c>
      <c r="J1" t="s">
        <v>517</v>
      </c>
      <c r="K1" s="9" t="s">
        <v>518</v>
      </c>
      <c r="L1" s="9" t="s">
        <v>519</v>
      </c>
    </row>
    <row r="2" spans="1:12">
      <c r="A2" t="s">
        <v>74</v>
      </c>
      <c r="B2" s="8">
        <v>51392.08</v>
      </c>
      <c r="C2" s="10">
        <f>B2/10000</f>
        <v>5.139208</v>
      </c>
      <c r="F2" t="s">
        <v>126</v>
      </c>
      <c r="G2">
        <v>53801</v>
      </c>
      <c r="H2">
        <v>16910</v>
      </c>
      <c r="I2">
        <v>55171</v>
      </c>
      <c r="J2">
        <v>16910</v>
      </c>
      <c r="K2">
        <f>I2/10000</f>
        <v>5.5171</v>
      </c>
      <c r="L2">
        <f>J2/10000</f>
        <v>1.691</v>
      </c>
    </row>
    <row r="3" spans="1:12">
      <c r="A3" t="s">
        <v>54</v>
      </c>
      <c r="B3" s="8">
        <v>55675</v>
      </c>
      <c r="C3" s="10">
        <f t="shared" ref="C3:C66" si="0">B3/10000</f>
        <v>5.5675</v>
      </c>
      <c r="F3" t="s">
        <v>133</v>
      </c>
      <c r="G3">
        <v>780</v>
      </c>
      <c r="H3">
        <v>780</v>
      </c>
      <c r="I3">
        <v>780</v>
      </c>
      <c r="J3">
        <v>780</v>
      </c>
      <c r="K3">
        <f t="shared" ref="K3:K66" si="1">I3/10000</f>
        <v>0.078</v>
      </c>
      <c r="L3">
        <f t="shared" ref="L3:L66" si="2">J3/10000</f>
        <v>0.078</v>
      </c>
    </row>
    <row r="4" spans="1:12">
      <c r="A4" t="s">
        <v>104</v>
      </c>
      <c r="B4" s="8">
        <v>64917</v>
      </c>
      <c r="C4" s="10">
        <f t="shared" si="0"/>
        <v>6.4917</v>
      </c>
      <c r="F4" t="s">
        <v>136</v>
      </c>
      <c r="G4">
        <v>23872</v>
      </c>
      <c r="H4">
        <v>8744</v>
      </c>
      <c r="I4">
        <v>23872</v>
      </c>
      <c r="J4">
        <v>8744</v>
      </c>
      <c r="K4">
        <f t="shared" si="1"/>
        <v>2.3872</v>
      </c>
      <c r="L4">
        <f t="shared" si="2"/>
        <v>0.8744</v>
      </c>
    </row>
    <row r="5" spans="1:12">
      <c r="A5" t="s">
        <v>29</v>
      </c>
      <c r="B5" s="8">
        <v>52679</v>
      </c>
      <c r="C5" s="10">
        <f t="shared" si="0"/>
        <v>5.2679</v>
      </c>
      <c r="F5" t="s">
        <v>128</v>
      </c>
      <c r="G5">
        <v>458</v>
      </c>
      <c r="H5">
        <v>238</v>
      </c>
      <c r="I5">
        <v>458</v>
      </c>
      <c r="J5">
        <v>238</v>
      </c>
      <c r="K5">
        <f t="shared" si="1"/>
        <v>0.0458</v>
      </c>
      <c r="L5">
        <f t="shared" si="2"/>
        <v>0.0238</v>
      </c>
    </row>
    <row r="6" spans="1:12">
      <c r="A6" t="s">
        <v>111</v>
      </c>
      <c r="B6" s="8">
        <v>51014.7</v>
      </c>
      <c r="C6" s="10">
        <f t="shared" si="0"/>
        <v>5.10147</v>
      </c>
      <c r="F6" t="s">
        <v>129</v>
      </c>
      <c r="G6">
        <v>15870</v>
      </c>
      <c r="H6">
        <v>1604</v>
      </c>
      <c r="I6">
        <v>15870</v>
      </c>
      <c r="J6">
        <v>1604</v>
      </c>
      <c r="K6">
        <f t="shared" si="1"/>
        <v>1.587</v>
      </c>
      <c r="L6">
        <f t="shared" si="2"/>
        <v>0.1604</v>
      </c>
    </row>
    <row r="7" spans="1:12">
      <c r="A7" t="s">
        <v>73</v>
      </c>
      <c r="B7" s="8">
        <v>69705.8</v>
      </c>
      <c r="C7" s="10">
        <f t="shared" si="0"/>
        <v>6.97058</v>
      </c>
      <c r="F7" t="s">
        <v>130</v>
      </c>
      <c r="G7">
        <v>2813</v>
      </c>
      <c r="H7">
        <v>1116</v>
      </c>
      <c r="I7">
        <v>4183</v>
      </c>
      <c r="J7">
        <v>1116</v>
      </c>
      <c r="K7">
        <f t="shared" si="1"/>
        <v>0.4183</v>
      </c>
      <c r="L7">
        <f t="shared" si="2"/>
        <v>0.1116</v>
      </c>
    </row>
    <row r="8" spans="1:12">
      <c r="A8" t="s">
        <v>109</v>
      </c>
      <c r="B8" s="8">
        <v>56984</v>
      </c>
      <c r="C8" s="10">
        <f t="shared" si="0"/>
        <v>5.6984</v>
      </c>
      <c r="F8" t="s">
        <v>132</v>
      </c>
      <c r="G8">
        <v>3844</v>
      </c>
      <c r="H8">
        <v>1504</v>
      </c>
      <c r="I8">
        <v>3844</v>
      </c>
      <c r="J8">
        <v>1504</v>
      </c>
      <c r="K8">
        <f t="shared" si="1"/>
        <v>0.3844</v>
      </c>
      <c r="L8">
        <f t="shared" si="2"/>
        <v>0.1504</v>
      </c>
    </row>
    <row r="9" spans="1:12">
      <c r="A9" t="s">
        <v>91</v>
      </c>
      <c r="B9" s="8">
        <v>37799</v>
      </c>
      <c r="C9" s="10">
        <f t="shared" si="0"/>
        <v>3.7799</v>
      </c>
      <c r="F9" t="s">
        <v>135</v>
      </c>
      <c r="G9">
        <v>3630</v>
      </c>
      <c r="H9">
        <v>1420</v>
      </c>
      <c r="I9">
        <v>3630</v>
      </c>
      <c r="J9">
        <v>1420</v>
      </c>
      <c r="K9">
        <f t="shared" si="1"/>
        <v>0.363</v>
      </c>
      <c r="L9">
        <f t="shared" si="2"/>
        <v>0.142</v>
      </c>
    </row>
    <row r="10" spans="1:12">
      <c r="A10" t="s">
        <v>49</v>
      </c>
      <c r="B10" s="8">
        <v>6374.48</v>
      </c>
      <c r="C10" s="10">
        <f t="shared" si="0"/>
        <v>0.637448</v>
      </c>
      <c r="F10" t="s">
        <v>134</v>
      </c>
      <c r="G10">
        <v>2444</v>
      </c>
      <c r="H10">
        <v>1414</v>
      </c>
      <c r="I10">
        <v>2444</v>
      </c>
      <c r="J10">
        <v>1414</v>
      </c>
      <c r="K10">
        <f t="shared" si="1"/>
        <v>0.2444</v>
      </c>
      <c r="L10">
        <f t="shared" si="2"/>
        <v>0.1414</v>
      </c>
    </row>
    <row r="11" spans="1:12">
      <c r="A11" t="s">
        <v>25</v>
      </c>
      <c r="B11" s="8">
        <v>142433</v>
      </c>
      <c r="C11" s="10">
        <f t="shared" si="0"/>
        <v>14.2433</v>
      </c>
      <c r="F11" t="s">
        <v>131</v>
      </c>
      <c r="G11">
        <v>90</v>
      </c>
      <c r="H11">
        <v>90</v>
      </c>
      <c r="I11">
        <v>90</v>
      </c>
      <c r="J11">
        <v>90</v>
      </c>
      <c r="K11">
        <f t="shared" si="1"/>
        <v>0.009</v>
      </c>
      <c r="L11">
        <f t="shared" si="2"/>
        <v>0.009</v>
      </c>
    </row>
    <row r="12" spans="1:12">
      <c r="A12" t="s">
        <v>63</v>
      </c>
      <c r="B12" s="8">
        <v>48888</v>
      </c>
      <c r="C12" s="10">
        <f t="shared" si="0"/>
        <v>4.8888</v>
      </c>
      <c r="F12" t="s">
        <v>86</v>
      </c>
      <c r="G12">
        <v>25908</v>
      </c>
      <c r="H12">
        <v>9290</v>
      </c>
      <c r="I12">
        <v>26032.142</v>
      </c>
      <c r="J12">
        <v>9290</v>
      </c>
      <c r="K12">
        <f t="shared" si="1"/>
        <v>2.6032142</v>
      </c>
      <c r="L12">
        <f t="shared" si="2"/>
        <v>0.929</v>
      </c>
    </row>
    <row r="13" spans="1:12">
      <c r="A13" t="s">
        <v>67</v>
      </c>
      <c r="B13" s="8">
        <v>57783.9768</v>
      </c>
      <c r="C13" s="10">
        <f t="shared" si="0"/>
        <v>5.77839768</v>
      </c>
      <c r="F13" t="s">
        <v>91</v>
      </c>
      <c r="G13">
        <v>8526</v>
      </c>
      <c r="H13">
        <v>1376</v>
      </c>
      <c r="I13">
        <v>8526</v>
      </c>
      <c r="J13">
        <v>1376</v>
      </c>
      <c r="K13">
        <f t="shared" si="1"/>
        <v>0.8526</v>
      </c>
      <c r="L13">
        <f t="shared" si="2"/>
        <v>0.1376</v>
      </c>
    </row>
    <row r="14" spans="1:12">
      <c r="A14" t="s">
        <v>22</v>
      </c>
      <c r="B14" s="8">
        <v>141831</v>
      </c>
      <c r="C14" s="10">
        <f t="shared" si="0"/>
        <v>14.1831</v>
      </c>
      <c r="F14" t="s">
        <v>89</v>
      </c>
      <c r="G14">
        <v>2490</v>
      </c>
      <c r="H14">
        <v>1140</v>
      </c>
      <c r="I14">
        <v>2490</v>
      </c>
      <c r="J14">
        <v>1140</v>
      </c>
      <c r="K14">
        <f t="shared" si="1"/>
        <v>0.249</v>
      </c>
      <c r="L14">
        <f t="shared" si="2"/>
        <v>0.114</v>
      </c>
    </row>
    <row r="15" spans="1:12">
      <c r="A15" t="s">
        <v>70</v>
      </c>
      <c r="B15" s="8">
        <v>99810</v>
      </c>
      <c r="C15" s="10">
        <f t="shared" si="0"/>
        <v>9.981</v>
      </c>
      <c r="F15" t="s">
        <v>87</v>
      </c>
      <c r="G15">
        <v>4000</v>
      </c>
      <c r="H15">
        <v>4000</v>
      </c>
      <c r="I15">
        <v>4000</v>
      </c>
      <c r="J15">
        <v>4000</v>
      </c>
      <c r="K15">
        <f t="shared" si="1"/>
        <v>0.4</v>
      </c>
      <c r="L15">
        <f t="shared" si="2"/>
        <v>0.4</v>
      </c>
    </row>
    <row r="16" spans="1:12">
      <c r="A16" t="s">
        <v>117</v>
      </c>
      <c r="B16" s="8">
        <v>83101.58</v>
      </c>
      <c r="C16" s="10">
        <f t="shared" si="0"/>
        <v>8.310158</v>
      </c>
      <c r="F16" t="s">
        <v>90</v>
      </c>
      <c r="G16">
        <v>6379</v>
      </c>
      <c r="H16">
        <v>564</v>
      </c>
      <c r="I16">
        <v>6503.142</v>
      </c>
      <c r="J16">
        <v>564</v>
      </c>
      <c r="K16">
        <f t="shared" si="1"/>
        <v>0.6503142</v>
      </c>
      <c r="L16">
        <f t="shared" si="2"/>
        <v>0.0564</v>
      </c>
    </row>
    <row r="17" spans="1:12">
      <c r="A17" t="s">
        <v>66</v>
      </c>
      <c r="B17" s="8">
        <v>83367.2</v>
      </c>
      <c r="C17" s="10">
        <f t="shared" si="0"/>
        <v>8.33672</v>
      </c>
      <c r="F17" t="s">
        <v>96</v>
      </c>
      <c r="G17">
        <v>2220</v>
      </c>
      <c r="H17">
        <v>820</v>
      </c>
      <c r="I17">
        <v>2220</v>
      </c>
      <c r="J17">
        <v>820</v>
      </c>
      <c r="K17">
        <f t="shared" si="1"/>
        <v>0.222</v>
      </c>
      <c r="L17">
        <f t="shared" si="2"/>
        <v>0.082</v>
      </c>
    </row>
    <row r="18" spans="1:12">
      <c r="A18" t="s">
        <v>60</v>
      </c>
      <c r="B18" s="8">
        <v>276530.46</v>
      </c>
      <c r="C18" s="10">
        <f t="shared" si="0"/>
        <v>27.653046</v>
      </c>
      <c r="F18" t="s">
        <v>94</v>
      </c>
      <c r="G18">
        <v>508</v>
      </c>
      <c r="H18">
        <v>260</v>
      </c>
      <c r="I18">
        <v>508</v>
      </c>
      <c r="J18">
        <v>260</v>
      </c>
      <c r="K18">
        <f t="shared" si="1"/>
        <v>0.0508</v>
      </c>
      <c r="L18">
        <f t="shared" si="2"/>
        <v>0.026</v>
      </c>
    </row>
    <row r="19" spans="1:12">
      <c r="A19" t="s">
        <v>28</v>
      </c>
      <c r="B19" s="8">
        <v>71701.5</v>
      </c>
      <c r="C19" s="10">
        <f t="shared" si="0"/>
        <v>7.17015</v>
      </c>
      <c r="F19" t="s">
        <v>95</v>
      </c>
      <c r="G19">
        <v>580</v>
      </c>
      <c r="H19">
        <v>580</v>
      </c>
      <c r="I19">
        <v>580</v>
      </c>
      <c r="J19">
        <v>580</v>
      </c>
      <c r="K19">
        <f t="shared" si="1"/>
        <v>0.058</v>
      </c>
      <c r="L19">
        <f t="shared" si="2"/>
        <v>0.058</v>
      </c>
    </row>
    <row r="20" spans="1:12">
      <c r="A20" t="s">
        <v>102</v>
      </c>
      <c r="B20" s="8">
        <v>88516.6</v>
      </c>
      <c r="C20" s="10">
        <f t="shared" si="0"/>
        <v>8.85166</v>
      </c>
      <c r="F20" t="s">
        <v>92</v>
      </c>
      <c r="G20">
        <v>489</v>
      </c>
      <c r="H20">
        <v>274</v>
      </c>
      <c r="I20">
        <v>489</v>
      </c>
      <c r="J20">
        <v>274</v>
      </c>
      <c r="K20">
        <f t="shared" si="1"/>
        <v>0.0489</v>
      </c>
      <c r="L20">
        <f t="shared" si="2"/>
        <v>0.0274</v>
      </c>
    </row>
    <row r="21" spans="1:12">
      <c r="A21" t="s">
        <v>116</v>
      </c>
      <c r="B21" s="8">
        <v>14980.5</v>
      </c>
      <c r="C21" s="10">
        <f t="shared" si="0"/>
        <v>1.49805</v>
      </c>
      <c r="F21" t="s">
        <v>93</v>
      </c>
      <c r="G21">
        <v>716</v>
      </c>
      <c r="H21">
        <v>276</v>
      </c>
      <c r="I21">
        <v>716</v>
      </c>
      <c r="J21">
        <v>276</v>
      </c>
      <c r="K21">
        <f t="shared" si="1"/>
        <v>0.0716</v>
      </c>
      <c r="L21">
        <f t="shared" si="2"/>
        <v>0.0276</v>
      </c>
    </row>
    <row r="22" spans="1:12">
      <c r="A22" t="s">
        <v>89</v>
      </c>
      <c r="B22" s="8">
        <v>33252.74</v>
      </c>
      <c r="C22" s="10">
        <f t="shared" si="0"/>
        <v>3.325274</v>
      </c>
      <c r="F22" t="s">
        <v>114</v>
      </c>
      <c r="G22">
        <v>6477.93</v>
      </c>
      <c r="H22">
        <v>3901</v>
      </c>
      <c r="I22">
        <v>6477.93</v>
      </c>
      <c r="J22">
        <v>3901</v>
      </c>
      <c r="K22">
        <f t="shared" si="1"/>
        <v>0.647793</v>
      </c>
      <c r="L22">
        <f t="shared" si="2"/>
        <v>0.3901</v>
      </c>
    </row>
    <row r="23" spans="1:12">
      <c r="A23" t="s">
        <v>87</v>
      </c>
      <c r="B23" s="8">
        <v>24581.48</v>
      </c>
      <c r="C23" s="10">
        <f t="shared" si="0"/>
        <v>2.458148</v>
      </c>
      <c r="F23" t="s">
        <v>117</v>
      </c>
      <c r="G23">
        <v>71.93</v>
      </c>
      <c r="H23">
        <v>52</v>
      </c>
      <c r="I23">
        <v>71.93</v>
      </c>
      <c r="J23">
        <v>52</v>
      </c>
      <c r="K23">
        <f t="shared" si="1"/>
        <v>0.007193</v>
      </c>
      <c r="L23">
        <f t="shared" si="2"/>
        <v>0.0052</v>
      </c>
    </row>
    <row r="24" spans="1:12">
      <c r="A24" t="s">
        <v>133</v>
      </c>
      <c r="B24" s="8">
        <v>53879.57</v>
      </c>
      <c r="C24" s="10">
        <f t="shared" si="0"/>
        <v>5.387957</v>
      </c>
      <c r="F24" t="s">
        <v>116</v>
      </c>
      <c r="G24">
        <v>74</v>
      </c>
      <c r="H24">
        <v>64</v>
      </c>
      <c r="I24">
        <v>74</v>
      </c>
      <c r="J24">
        <v>64</v>
      </c>
      <c r="K24">
        <f t="shared" si="1"/>
        <v>0.0074</v>
      </c>
      <c r="L24">
        <f t="shared" si="2"/>
        <v>0.0064</v>
      </c>
    </row>
    <row r="25" spans="1:12">
      <c r="A25" t="s">
        <v>136</v>
      </c>
      <c r="B25" s="8">
        <v>40023.71</v>
      </c>
      <c r="C25" s="10">
        <f t="shared" si="0"/>
        <v>4.002371</v>
      </c>
      <c r="F25" t="s">
        <v>120</v>
      </c>
      <c r="G25">
        <v>2735</v>
      </c>
      <c r="H25">
        <v>1350</v>
      </c>
      <c r="I25">
        <v>2735</v>
      </c>
      <c r="J25">
        <v>1350</v>
      </c>
      <c r="K25">
        <f t="shared" si="1"/>
        <v>0.2735</v>
      </c>
      <c r="L25">
        <f t="shared" si="2"/>
        <v>0.135</v>
      </c>
    </row>
    <row r="26" spans="1:12">
      <c r="A26" t="s">
        <v>105</v>
      </c>
      <c r="B26" s="8">
        <v>137987.2</v>
      </c>
      <c r="C26" s="10">
        <f t="shared" si="0"/>
        <v>13.79872</v>
      </c>
      <c r="F26" t="s">
        <v>118</v>
      </c>
      <c r="G26">
        <v>56</v>
      </c>
      <c r="H26">
        <v>56</v>
      </c>
      <c r="I26">
        <v>56</v>
      </c>
      <c r="J26">
        <v>56</v>
      </c>
      <c r="K26">
        <f t="shared" si="1"/>
        <v>0.0056</v>
      </c>
      <c r="L26">
        <f t="shared" si="2"/>
        <v>0.0056</v>
      </c>
    </row>
    <row r="27" spans="1:12">
      <c r="A27" t="s">
        <v>100</v>
      </c>
      <c r="B27" s="8">
        <v>41755</v>
      </c>
      <c r="C27" s="10">
        <f t="shared" si="0"/>
        <v>4.1755</v>
      </c>
      <c r="F27" t="s">
        <v>115</v>
      </c>
      <c r="G27">
        <v>151</v>
      </c>
      <c r="H27">
        <v>151</v>
      </c>
      <c r="I27">
        <v>151</v>
      </c>
      <c r="J27">
        <v>151</v>
      </c>
      <c r="K27">
        <f t="shared" si="1"/>
        <v>0.0151</v>
      </c>
      <c r="L27">
        <f t="shared" si="2"/>
        <v>0.0151</v>
      </c>
    </row>
    <row r="28" spans="1:12">
      <c r="A28" t="s">
        <v>80</v>
      </c>
      <c r="B28" s="8">
        <v>37800</v>
      </c>
      <c r="C28" s="10">
        <f t="shared" si="0"/>
        <v>3.78</v>
      </c>
      <c r="F28" t="s">
        <v>123</v>
      </c>
      <c r="G28">
        <v>78</v>
      </c>
      <c r="H28">
        <v>78</v>
      </c>
      <c r="I28">
        <v>78</v>
      </c>
      <c r="J28">
        <v>78</v>
      </c>
      <c r="K28">
        <f t="shared" si="1"/>
        <v>0.0078</v>
      </c>
      <c r="L28">
        <f t="shared" si="2"/>
        <v>0.0078</v>
      </c>
    </row>
    <row r="29" spans="1:12">
      <c r="A29" t="s">
        <v>90</v>
      </c>
      <c r="B29" s="8">
        <v>62790</v>
      </c>
      <c r="C29" s="10">
        <f t="shared" si="0"/>
        <v>6.279</v>
      </c>
      <c r="F29" t="s">
        <v>119</v>
      </c>
      <c r="G29">
        <v>1088</v>
      </c>
      <c r="H29">
        <v>440</v>
      </c>
      <c r="I29">
        <v>1088</v>
      </c>
      <c r="J29">
        <v>440</v>
      </c>
      <c r="K29">
        <f t="shared" si="1"/>
        <v>0.1088</v>
      </c>
      <c r="L29">
        <f t="shared" si="2"/>
        <v>0.044</v>
      </c>
    </row>
    <row r="30" spans="1:12">
      <c r="A30" t="s">
        <v>50</v>
      </c>
      <c r="B30" s="8">
        <v>75750</v>
      </c>
      <c r="C30" s="10">
        <f t="shared" si="0"/>
        <v>7.575</v>
      </c>
      <c r="F30" t="s">
        <v>124</v>
      </c>
      <c r="G30">
        <v>1830</v>
      </c>
      <c r="H30">
        <v>1456</v>
      </c>
      <c r="I30">
        <v>1830</v>
      </c>
      <c r="J30">
        <v>1456</v>
      </c>
      <c r="K30">
        <f t="shared" si="1"/>
        <v>0.183</v>
      </c>
      <c r="L30">
        <f t="shared" si="2"/>
        <v>0.1456</v>
      </c>
    </row>
    <row r="31" spans="1:12">
      <c r="A31" t="s">
        <v>127</v>
      </c>
      <c r="B31" s="8">
        <v>32574</v>
      </c>
      <c r="C31" s="10">
        <f t="shared" si="0"/>
        <v>3.2574</v>
      </c>
      <c r="F31" t="s">
        <v>121</v>
      </c>
      <c r="G31">
        <v>394</v>
      </c>
      <c r="H31">
        <v>254</v>
      </c>
      <c r="I31">
        <v>394</v>
      </c>
      <c r="J31">
        <v>254</v>
      </c>
      <c r="K31">
        <f t="shared" si="1"/>
        <v>0.0394</v>
      </c>
      <c r="L31">
        <f t="shared" si="2"/>
        <v>0.0254</v>
      </c>
    </row>
    <row r="32" spans="1:12">
      <c r="A32" t="s">
        <v>128</v>
      </c>
      <c r="B32" s="8">
        <v>16499.5</v>
      </c>
      <c r="C32" s="10">
        <f t="shared" si="0"/>
        <v>1.64995</v>
      </c>
      <c r="F32" t="s">
        <v>107</v>
      </c>
      <c r="G32">
        <v>12013.65</v>
      </c>
      <c r="H32">
        <v>4752</v>
      </c>
      <c r="I32">
        <v>12013.65</v>
      </c>
      <c r="J32">
        <v>4752</v>
      </c>
      <c r="K32">
        <f t="shared" si="1"/>
        <v>1.201365</v>
      </c>
      <c r="L32">
        <f t="shared" si="2"/>
        <v>0.4752</v>
      </c>
    </row>
    <row r="33" spans="1:12">
      <c r="A33" t="s">
        <v>27</v>
      </c>
      <c r="B33" s="8">
        <v>130497.84</v>
      </c>
      <c r="C33" s="10">
        <f t="shared" si="0"/>
        <v>13.049784</v>
      </c>
      <c r="F33" t="s">
        <v>111</v>
      </c>
      <c r="G33">
        <v>693</v>
      </c>
      <c r="H33">
        <v>340</v>
      </c>
      <c r="I33">
        <v>693</v>
      </c>
      <c r="J33">
        <v>340</v>
      </c>
      <c r="K33">
        <f t="shared" si="1"/>
        <v>0.0693</v>
      </c>
      <c r="L33">
        <f t="shared" si="2"/>
        <v>0.034</v>
      </c>
    </row>
    <row r="34" spans="1:12">
      <c r="A34" t="s">
        <v>120</v>
      </c>
      <c r="B34" s="8">
        <v>70620.49</v>
      </c>
      <c r="C34" s="10">
        <f t="shared" si="0"/>
        <v>7.062049</v>
      </c>
      <c r="F34" t="s">
        <v>109</v>
      </c>
      <c r="G34">
        <v>5164</v>
      </c>
      <c r="H34">
        <v>2714</v>
      </c>
      <c r="I34">
        <v>5164</v>
      </c>
      <c r="J34">
        <v>2714</v>
      </c>
      <c r="K34">
        <f t="shared" si="1"/>
        <v>0.5164</v>
      </c>
      <c r="L34">
        <f t="shared" si="2"/>
        <v>0.2714</v>
      </c>
    </row>
    <row r="35" spans="1:12">
      <c r="A35" t="s">
        <v>57</v>
      </c>
      <c r="B35" s="8">
        <v>7408.1795</v>
      </c>
      <c r="C35" s="10">
        <f t="shared" si="0"/>
        <v>0.74081795</v>
      </c>
      <c r="F35" t="s">
        <v>110</v>
      </c>
      <c r="G35">
        <v>4978</v>
      </c>
      <c r="H35">
        <v>1200</v>
      </c>
      <c r="I35">
        <v>4978</v>
      </c>
      <c r="J35">
        <v>1200</v>
      </c>
      <c r="K35">
        <f t="shared" si="1"/>
        <v>0.4978</v>
      </c>
      <c r="L35">
        <f t="shared" si="2"/>
        <v>0.12</v>
      </c>
    </row>
    <row r="36" spans="1:12">
      <c r="A36" t="s">
        <v>129</v>
      </c>
      <c r="B36" s="8">
        <v>42279.4</v>
      </c>
      <c r="C36" s="10">
        <f t="shared" si="0"/>
        <v>4.22794</v>
      </c>
      <c r="F36" t="s">
        <v>112</v>
      </c>
      <c r="G36">
        <v>490.65</v>
      </c>
      <c r="H36">
        <v>298</v>
      </c>
      <c r="I36">
        <v>490.65</v>
      </c>
      <c r="J36">
        <v>298</v>
      </c>
      <c r="K36">
        <f t="shared" si="1"/>
        <v>0.049065</v>
      </c>
      <c r="L36">
        <f t="shared" si="2"/>
        <v>0.0298</v>
      </c>
    </row>
    <row r="37" spans="1:12">
      <c r="A37" t="s">
        <v>48</v>
      </c>
      <c r="B37" s="8">
        <v>26289.5</v>
      </c>
      <c r="C37" s="10">
        <f t="shared" si="0"/>
        <v>2.62895</v>
      </c>
      <c r="F37" t="s">
        <v>108</v>
      </c>
      <c r="G37">
        <v>688</v>
      </c>
      <c r="H37">
        <v>200</v>
      </c>
      <c r="I37">
        <v>688</v>
      </c>
      <c r="J37">
        <v>200</v>
      </c>
      <c r="K37">
        <f t="shared" si="1"/>
        <v>0.0688</v>
      </c>
      <c r="L37">
        <f t="shared" si="2"/>
        <v>0.02</v>
      </c>
    </row>
    <row r="38" spans="1:12">
      <c r="A38" t="s">
        <v>103</v>
      </c>
      <c r="B38" s="8">
        <v>56581.01</v>
      </c>
      <c r="C38" s="10">
        <f t="shared" si="0"/>
        <v>5.658101</v>
      </c>
      <c r="F38" t="s">
        <v>59</v>
      </c>
      <c r="G38">
        <v>36101</v>
      </c>
      <c r="H38">
        <v>9898</v>
      </c>
      <c r="I38">
        <v>36101</v>
      </c>
      <c r="J38">
        <v>9898</v>
      </c>
      <c r="K38">
        <f t="shared" si="1"/>
        <v>3.6101</v>
      </c>
      <c r="L38">
        <f t="shared" si="2"/>
        <v>0.9898</v>
      </c>
    </row>
    <row r="39" spans="1:12">
      <c r="A39" t="s">
        <v>46</v>
      </c>
      <c r="B39" s="8">
        <v>48546.01</v>
      </c>
      <c r="C39" s="10">
        <f t="shared" si="0"/>
        <v>4.854601</v>
      </c>
      <c r="F39" t="s">
        <v>66</v>
      </c>
      <c r="G39">
        <v>33210</v>
      </c>
      <c r="H39">
        <v>8486</v>
      </c>
      <c r="I39">
        <v>33210</v>
      </c>
      <c r="J39">
        <v>8486</v>
      </c>
      <c r="K39">
        <f t="shared" si="1"/>
        <v>3.321</v>
      </c>
      <c r="L39">
        <f t="shared" si="2"/>
        <v>0.8486</v>
      </c>
    </row>
    <row r="40" spans="1:12">
      <c r="A40" t="s">
        <v>118</v>
      </c>
      <c r="B40" s="8">
        <v>14047</v>
      </c>
      <c r="C40" s="10">
        <f t="shared" si="0"/>
        <v>1.4047</v>
      </c>
      <c r="F40" t="s">
        <v>60</v>
      </c>
      <c r="G40">
        <v>216</v>
      </c>
      <c r="H40">
        <v>126</v>
      </c>
      <c r="I40">
        <v>216</v>
      </c>
      <c r="J40">
        <v>126</v>
      </c>
      <c r="K40">
        <f t="shared" si="1"/>
        <v>0.0216</v>
      </c>
      <c r="L40">
        <f t="shared" si="2"/>
        <v>0.0126</v>
      </c>
    </row>
    <row r="41" spans="1:12">
      <c r="A41" t="s">
        <v>61</v>
      </c>
      <c r="B41" s="8">
        <v>10508.41</v>
      </c>
      <c r="C41" s="10">
        <f t="shared" si="0"/>
        <v>1.050841</v>
      </c>
      <c r="F41" t="s">
        <v>64</v>
      </c>
      <c r="G41">
        <v>70</v>
      </c>
      <c r="H41">
        <v>70</v>
      </c>
      <c r="I41">
        <v>70</v>
      </c>
      <c r="J41">
        <v>70</v>
      </c>
      <c r="K41">
        <f t="shared" si="1"/>
        <v>0.007</v>
      </c>
      <c r="L41">
        <f t="shared" si="2"/>
        <v>0.007</v>
      </c>
    </row>
    <row r="42" spans="1:12">
      <c r="A42" t="s">
        <v>72</v>
      </c>
      <c r="B42" s="8">
        <v>59861.56</v>
      </c>
      <c r="C42" s="10">
        <f t="shared" si="0"/>
        <v>5.986156</v>
      </c>
      <c r="F42" t="s">
        <v>65</v>
      </c>
      <c r="G42">
        <v>2500</v>
      </c>
      <c r="H42">
        <v>1120</v>
      </c>
      <c r="I42">
        <v>2500</v>
      </c>
      <c r="J42">
        <v>1120</v>
      </c>
      <c r="K42">
        <f t="shared" si="1"/>
        <v>0.25</v>
      </c>
      <c r="L42">
        <f t="shared" si="2"/>
        <v>0.112</v>
      </c>
    </row>
    <row r="43" spans="1:12">
      <c r="A43" t="s">
        <v>31</v>
      </c>
      <c r="B43" s="8">
        <v>970535</v>
      </c>
      <c r="C43" s="10">
        <f t="shared" si="0"/>
        <v>97.0535</v>
      </c>
      <c r="F43" t="s">
        <v>62</v>
      </c>
      <c r="G43">
        <v>105</v>
      </c>
      <c r="H43">
        <v>96</v>
      </c>
      <c r="I43">
        <v>105</v>
      </c>
      <c r="J43">
        <v>96</v>
      </c>
      <c r="K43">
        <f t="shared" si="1"/>
        <v>0.0105</v>
      </c>
      <c r="L43">
        <f t="shared" si="2"/>
        <v>0.0096</v>
      </c>
    </row>
    <row r="44" spans="1:12">
      <c r="A44" t="s">
        <v>47</v>
      </c>
      <c r="B44" s="8">
        <v>115181</v>
      </c>
      <c r="C44" s="10">
        <f t="shared" si="0"/>
        <v>11.5181</v>
      </c>
      <c r="F44" t="s">
        <v>44</v>
      </c>
      <c r="G44">
        <v>9234.68</v>
      </c>
      <c r="H44">
        <v>3018</v>
      </c>
      <c r="I44">
        <v>9234.68</v>
      </c>
      <c r="J44">
        <v>3018</v>
      </c>
      <c r="K44">
        <f t="shared" si="1"/>
        <v>0.923468</v>
      </c>
      <c r="L44">
        <f t="shared" si="2"/>
        <v>0.3018</v>
      </c>
    </row>
    <row r="45" spans="1:12">
      <c r="A45" t="s">
        <v>96</v>
      </c>
      <c r="B45" s="8">
        <v>87567</v>
      </c>
      <c r="C45" s="10">
        <f t="shared" si="0"/>
        <v>8.7567</v>
      </c>
      <c r="F45" t="s">
        <v>54</v>
      </c>
      <c r="G45">
        <v>288</v>
      </c>
      <c r="H45">
        <v>238</v>
      </c>
      <c r="I45">
        <v>288</v>
      </c>
      <c r="J45">
        <v>238</v>
      </c>
      <c r="K45">
        <f t="shared" si="1"/>
        <v>0.0288</v>
      </c>
      <c r="L45">
        <f t="shared" si="2"/>
        <v>0.0238</v>
      </c>
    </row>
    <row r="46" spans="1:12">
      <c r="A46" t="s">
        <v>64</v>
      </c>
      <c r="B46" s="8">
        <v>18956.41</v>
      </c>
      <c r="C46" s="10">
        <f t="shared" si="0"/>
        <v>1.895641</v>
      </c>
      <c r="F46" t="s">
        <v>50</v>
      </c>
      <c r="G46">
        <v>180</v>
      </c>
      <c r="H46">
        <v>120</v>
      </c>
      <c r="I46">
        <v>180</v>
      </c>
      <c r="J46">
        <v>120</v>
      </c>
      <c r="K46">
        <f t="shared" si="1"/>
        <v>0.018</v>
      </c>
      <c r="L46">
        <f t="shared" si="2"/>
        <v>0.012</v>
      </c>
    </row>
    <row r="47" spans="1:12">
      <c r="A47" t="s">
        <v>53</v>
      </c>
      <c r="B47" s="8">
        <v>148060.79</v>
      </c>
      <c r="C47" s="10">
        <f t="shared" si="0"/>
        <v>14.806079</v>
      </c>
      <c r="F47" t="s">
        <v>46</v>
      </c>
      <c r="G47">
        <v>218.68</v>
      </c>
      <c r="H47">
        <v>100</v>
      </c>
      <c r="I47">
        <v>218.68</v>
      </c>
      <c r="J47">
        <v>100</v>
      </c>
      <c r="K47">
        <f t="shared" si="1"/>
        <v>0.021868</v>
      </c>
      <c r="L47">
        <f t="shared" si="2"/>
        <v>0.01</v>
      </c>
    </row>
    <row r="48" spans="1:12">
      <c r="A48" t="s">
        <v>94</v>
      </c>
      <c r="B48" s="8">
        <v>24796</v>
      </c>
      <c r="C48" s="10">
        <f t="shared" si="0"/>
        <v>2.4796</v>
      </c>
      <c r="F48" t="s">
        <v>47</v>
      </c>
      <c r="G48">
        <v>155</v>
      </c>
      <c r="H48">
        <v>54</v>
      </c>
      <c r="I48">
        <v>155</v>
      </c>
      <c r="J48">
        <v>54</v>
      </c>
      <c r="K48">
        <f t="shared" si="1"/>
        <v>0.0155</v>
      </c>
      <c r="L48">
        <f t="shared" si="2"/>
        <v>0.0054</v>
      </c>
    </row>
    <row r="49" spans="1:12">
      <c r="A49" t="s">
        <v>110</v>
      </c>
      <c r="B49" s="8">
        <v>41296</v>
      </c>
      <c r="C49" s="10">
        <f t="shared" si="0"/>
        <v>4.1296</v>
      </c>
      <c r="F49" t="s">
        <v>53</v>
      </c>
      <c r="G49">
        <v>6128</v>
      </c>
      <c r="H49">
        <v>958</v>
      </c>
      <c r="I49">
        <v>6128</v>
      </c>
      <c r="J49">
        <v>958</v>
      </c>
      <c r="K49">
        <f t="shared" si="1"/>
        <v>0.6128</v>
      </c>
      <c r="L49">
        <f t="shared" si="2"/>
        <v>0.0958</v>
      </c>
    </row>
    <row r="50" spans="1:12">
      <c r="A50" t="s">
        <v>130</v>
      </c>
      <c r="B50" s="8">
        <v>59828.11</v>
      </c>
      <c r="C50" s="10">
        <f t="shared" si="0"/>
        <v>5.982811</v>
      </c>
      <c r="F50" t="s">
        <v>51</v>
      </c>
      <c r="G50">
        <v>792</v>
      </c>
      <c r="H50">
        <v>542</v>
      </c>
      <c r="I50">
        <v>792</v>
      </c>
      <c r="J50">
        <v>542</v>
      </c>
      <c r="K50">
        <f t="shared" si="1"/>
        <v>0.0792</v>
      </c>
      <c r="L50">
        <f t="shared" si="2"/>
        <v>0.0542</v>
      </c>
    </row>
    <row r="51" spans="1:12">
      <c r="A51" t="s">
        <v>132</v>
      </c>
      <c r="B51" s="8">
        <v>50448.95</v>
      </c>
      <c r="C51" s="10">
        <f t="shared" si="0"/>
        <v>5.044895</v>
      </c>
      <c r="F51" t="s">
        <v>56</v>
      </c>
      <c r="G51">
        <v>822</v>
      </c>
      <c r="H51">
        <v>622</v>
      </c>
      <c r="I51">
        <v>822</v>
      </c>
      <c r="J51">
        <v>622</v>
      </c>
      <c r="K51">
        <f t="shared" si="1"/>
        <v>0.0822</v>
      </c>
      <c r="L51">
        <f t="shared" si="2"/>
        <v>0.0622</v>
      </c>
    </row>
    <row r="52" spans="1:12">
      <c r="A52" t="s">
        <v>101</v>
      </c>
      <c r="B52" s="8">
        <v>41909.24</v>
      </c>
      <c r="C52" s="10">
        <f t="shared" si="0"/>
        <v>4.190924</v>
      </c>
      <c r="F52" t="s">
        <v>55</v>
      </c>
      <c r="G52">
        <v>406</v>
      </c>
      <c r="H52">
        <v>220</v>
      </c>
      <c r="I52">
        <v>406</v>
      </c>
      <c r="J52">
        <v>220</v>
      </c>
      <c r="K52">
        <f t="shared" si="1"/>
        <v>0.0406</v>
      </c>
      <c r="L52">
        <f t="shared" si="2"/>
        <v>0.022</v>
      </c>
    </row>
    <row r="53" spans="1:12">
      <c r="A53" t="s">
        <v>99</v>
      </c>
      <c r="B53" s="8">
        <v>55667</v>
      </c>
      <c r="C53" s="10">
        <f t="shared" si="0"/>
        <v>5.5667</v>
      </c>
      <c r="F53" t="s">
        <v>52</v>
      </c>
      <c r="G53">
        <v>245</v>
      </c>
      <c r="H53">
        <v>164</v>
      </c>
      <c r="I53">
        <v>245</v>
      </c>
      <c r="J53">
        <v>164</v>
      </c>
      <c r="K53">
        <f t="shared" si="1"/>
        <v>0.0245</v>
      </c>
      <c r="L53">
        <f t="shared" si="2"/>
        <v>0.0164</v>
      </c>
    </row>
    <row r="54" spans="1:12">
      <c r="A54" t="s">
        <v>51</v>
      </c>
      <c r="B54" s="8">
        <v>41431.4</v>
      </c>
      <c r="C54" s="10">
        <f t="shared" si="0"/>
        <v>4.14314</v>
      </c>
      <c r="F54" t="s">
        <v>98</v>
      </c>
      <c r="G54">
        <v>27831</v>
      </c>
      <c r="H54">
        <v>10991</v>
      </c>
      <c r="I54">
        <v>27831</v>
      </c>
      <c r="J54">
        <v>10991</v>
      </c>
      <c r="K54">
        <f t="shared" si="1"/>
        <v>2.7831</v>
      </c>
      <c r="L54">
        <f t="shared" si="2"/>
        <v>1.0991</v>
      </c>
    </row>
    <row r="55" spans="1:12">
      <c r="A55" t="s">
        <v>122</v>
      </c>
      <c r="B55" s="8">
        <v>28757.5</v>
      </c>
      <c r="C55" s="10">
        <f t="shared" si="0"/>
        <v>2.87575</v>
      </c>
      <c r="F55" t="s">
        <v>104</v>
      </c>
      <c r="G55">
        <v>264</v>
      </c>
      <c r="H55">
        <v>264</v>
      </c>
      <c r="I55">
        <v>264</v>
      </c>
      <c r="J55">
        <v>264</v>
      </c>
      <c r="K55">
        <f t="shared" si="1"/>
        <v>0.0264</v>
      </c>
      <c r="L55">
        <f t="shared" si="2"/>
        <v>0.0264</v>
      </c>
    </row>
    <row r="56" spans="1:12">
      <c r="A56" t="s">
        <v>81</v>
      </c>
      <c r="B56" s="8">
        <v>64486</v>
      </c>
      <c r="C56" s="10">
        <f t="shared" si="0"/>
        <v>6.4486</v>
      </c>
      <c r="F56" t="s">
        <v>102</v>
      </c>
      <c r="G56">
        <v>6393</v>
      </c>
      <c r="H56">
        <v>3915</v>
      </c>
      <c r="I56">
        <v>6393</v>
      </c>
      <c r="J56">
        <v>3915</v>
      </c>
      <c r="K56">
        <f t="shared" si="1"/>
        <v>0.6393</v>
      </c>
      <c r="L56">
        <f t="shared" si="2"/>
        <v>0.3915</v>
      </c>
    </row>
    <row r="57" spans="1:12">
      <c r="A57" t="s">
        <v>78</v>
      </c>
      <c r="B57" s="8">
        <v>10393</v>
      </c>
      <c r="C57" s="10">
        <f t="shared" si="0"/>
        <v>1.0393</v>
      </c>
      <c r="F57" t="s">
        <v>105</v>
      </c>
      <c r="G57">
        <v>14013</v>
      </c>
      <c r="H57">
        <v>2470</v>
      </c>
      <c r="I57">
        <v>14013</v>
      </c>
      <c r="J57">
        <v>2470</v>
      </c>
      <c r="K57">
        <f t="shared" si="1"/>
        <v>1.4013</v>
      </c>
      <c r="L57">
        <f t="shared" si="2"/>
        <v>0.247</v>
      </c>
    </row>
    <row r="58" spans="1:12">
      <c r="A58" t="s">
        <v>112</v>
      </c>
      <c r="B58" s="8">
        <v>6033.98</v>
      </c>
      <c r="C58" s="10">
        <f t="shared" si="0"/>
        <v>0.603398</v>
      </c>
      <c r="F58" t="s">
        <v>100</v>
      </c>
      <c r="G58">
        <v>1875</v>
      </c>
      <c r="H58">
        <v>1408</v>
      </c>
      <c r="I58">
        <v>1875</v>
      </c>
      <c r="J58">
        <v>1408</v>
      </c>
      <c r="K58">
        <f t="shared" si="1"/>
        <v>0.1875</v>
      </c>
      <c r="L58">
        <f t="shared" si="2"/>
        <v>0.1408</v>
      </c>
    </row>
    <row r="59" spans="1:12">
      <c r="A59" t="s">
        <v>83</v>
      </c>
      <c r="B59" s="8">
        <v>46193.6</v>
      </c>
      <c r="C59" s="10">
        <f t="shared" si="0"/>
        <v>4.61936</v>
      </c>
      <c r="F59" t="s">
        <v>101</v>
      </c>
      <c r="G59">
        <v>825</v>
      </c>
      <c r="H59">
        <v>256</v>
      </c>
      <c r="I59">
        <v>825</v>
      </c>
      <c r="J59">
        <v>256</v>
      </c>
      <c r="K59">
        <f t="shared" si="1"/>
        <v>0.0825</v>
      </c>
      <c r="L59">
        <f t="shared" si="2"/>
        <v>0.0256</v>
      </c>
    </row>
    <row r="60" spans="1:12">
      <c r="A60" t="s">
        <v>135</v>
      </c>
      <c r="B60" s="8">
        <v>40157.15</v>
      </c>
      <c r="C60" s="10">
        <f t="shared" si="0"/>
        <v>4.015715</v>
      </c>
      <c r="F60" t="s">
        <v>99</v>
      </c>
      <c r="G60">
        <v>4461</v>
      </c>
      <c r="H60">
        <v>2678</v>
      </c>
      <c r="I60">
        <v>4461</v>
      </c>
      <c r="J60">
        <v>2678</v>
      </c>
      <c r="K60">
        <f t="shared" si="1"/>
        <v>0.4461</v>
      </c>
      <c r="L60">
        <f t="shared" si="2"/>
        <v>0.2678</v>
      </c>
    </row>
    <row r="61" spans="1:12">
      <c r="A61" t="s">
        <v>134</v>
      </c>
      <c r="B61" s="8">
        <v>29871</v>
      </c>
      <c r="C61" s="10">
        <f t="shared" si="0"/>
        <v>2.9871</v>
      </c>
      <c r="F61" t="s">
        <v>69</v>
      </c>
      <c r="G61">
        <v>52415.82</v>
      </c>
      <c r="H61">
        <v>15579</v>
      </c>
      <c r="I61">
        <v>52415.82</v>
      </c>
      <c r="J61">
        <v>15579</v>
      </c>
      <c r="K61">
        <f t="shared" si="1"/>
        <v>5.241582</v>
      </c>
      <c r="L61">
        <f t="shared" si="2"/>
        <v>1.5579</v>
      </c>
    </row>
    <row r="62" spans="1:12">
      <c r="A62" t="s">
        <v>115</v>
      </c>
      <c r="B62" s="8">
        <v>101293.4</v>
      </c>
      <c r="C62" s="10">
        <f t="shared" si="0"/>
        <v>10.12934</v>
      </c>
      <c r="F62" t="s">
        <v>74</v>
      </c>
      <c r="G62">
        <v>9255.99</v>
      </c>
      <c r="H62">
        <v>1826</v>
      </c>
      <c r="I62">
        <v>9255.99</v>
      </c>
      <c r="J62">
        <v>1826</v>
      </c>
      <c r="K62">
        <f t="shared" si="1"/>
        <v>0.925599</v>
      </c>
      <c r="L62">
        <f t="shared" si="2"/>
        <v>0.1826</v>
      </c>
    </row>
    <row r="63" spans="1:12">
      <c r="A63" t="s">
        <v>56</v>
      </c>
      <c r="B63" s="8">
        <v>32030</v>
      </c>
      <c r="C63" s="10">
        <f t="shared" si="0"/>
        <v>3.203</v>
      </c>
      <c r="F63" t="s">
        <v>73</v>
      </c>
      <c r="G63">
        <v>30490.8</v>
      </c>
      <c r="H63">
        <v>9602</v>
      </c>
      <c r="I63">
        <v>30490.8</v>
      </c>
      <c r="J63">
        <v>9602</v>
      </c>
      <c r="K63">
        <f t="shared" si="1"/>
        <v>3.04908</v>
      </c>
      <c r="L63">
        <f t="shared" si="2"/>
        <v>0.9602</v>
      </c>
    </row>
    <row r="64" spans="1:12">
      <c r="A64" t="s">
        <v>123</v>
      </c>
      <c r="B64" s="8">
        <v>55541.58</v>
      </c>
      <c r="C64" s="10">
        <f t="shared" si="0"/>
        <v>5.554158</v>
      </c>
      <c r="F64" t="s">
        <v>70</v>
      </c>
      <c r="G64">
        <v>209</v>
      </c>
      <c r="H64">
        <v>209</v>
      </c>
      <c r="I64">
        <v>209</v>
      </c>
      <c r="J64">
        <v>209</v>
      </c>
      <c r="K64">
        <f t="shared" si="1"/>
        <v>0.0209</v>
      </c>
      <c r="L64">
        <f t="shared" si="2"/>
        <v>0.0209</v>
      </c>
    </row>
    <row r="65" spans="1:12">
      <c r="A65" t="s">
        <v>26</v>
      </c>
      <c r="B65" s="8">
        <v>94022</v>
      </c>
      <c r="C65" s="10">
        <f t="shared" si="0"/>
        <v>9.4022</v>
      </c>
      <c r="F65" t="s">
        <v>72</v>
      </c>
      <c r="G65">
        <v>2024</v>
      </c>
      <c r="H65">
        <v>1143</v>
      </c>
      <c r="I65">
        <v>2024</v>
      </c>
      <c r="J65">
        <v>1143</v>
      </c>
      <c r="K65">
        <f t="shared" si="1"/>
        <v>0.2024</v>
      </c>
      <c r="L65">
        <f t="shared" si="2"/>
        <v>0.1143</v>
      </c>
    </row>
    <row r="66" spans="1:12">
      <c r="A66" t="s">
        <v>65</v>
      </c>
      <c r="B66" s="8">
        <v>64943</v>
      </c>
      <c r="C66" s="10">
        <f t="shared" si="0"/>
        <v>6.4943</v>
      </c>
      <c r="F66" t="s">
        <v>71</v>
      </c>
      <c r="G66">
        <v>225</v>
      </c>
      <c r="H66">
        <v>225</v>
      </c>
      <c r="I66">
        <v>225</v>
      </c>
      <c r="J66">
        <v>225</v>
      </c>
      <c r="K66">
        <f t="shared" si="1"/>
        <v>0.0225</v>
      </c>
      <c r="L66">
        <f t="shared" si="2"/>
        <v>0.0225</v>
      </c>
    </row>
    <row r="67" spans="1:12">
      <c r="A67" t="s">
        <v>119</v>
      </c>
      <c r="B67" s="8">
        <v>45975.77</v>
      </c>
      <c r="C67" s="10">
        <f t="shared" ref="C67:C86" si="3">B67/10000</f>
        <v>4.597577</v>
      </c>
      <c r="F67" t="s">
        <v>75</v>
      </c>
      <c r="G67">
        <v>10211.03</v>
      </c>
      <c r="H67">
        <v>2574</v>
      </c>
      <c r="I67">
        <v>10211.03</v>
      </c>
      <c r="J67">
        <v>2574</v>
      </c>
      <c r="K67">
        <f t="shared" ref="K67:K83" si="4">I67/10000</f>
        <v>1.021103</v>
      </c>
      <c r="L67">
        <f t="shared" ref="L67:L83" si="5">J67/10000</f>
        <v>0.2574</v>
      </c>
    </row>
    <row r="68" spans="1:12">
      <c r="A68" t="s">
        <v>45</v>
      </c>
      <c r="B68" s="8">
        <v>132017.12</v>
      </c>
      <c r="C68" s="10">
        <f t="shared" si="3"/>
        <v>13.201712</v>
      </c>
      <c r="F68" t="s">
        <v>77</v>
      </c>
      <c r="G68">
        <v>5204.6</v>
      </c>
      <c r="H68">
        <v>2116</v>
      </c>
      <c r="I68">
        <v>5204.6</v>
      </c>
      <c r="J68">
        <v>2116</v>
      </c>
      <c r="K68">
        <f t="shared" si="4"/>
        <v>0.52046</v>
      </c>
      <c r="L68">
        <f t="shared" si="5"/>
        <v>0.2116</v>
      </c>
    </row>
    <row r="69" spans="1:12">
      <c r="A69" t="s">
        <v>55</v>
      </c>
      <c r="B69" s="8">
        <v>30815</v>
      </c>
      <c r="C69" s="10">
        <f t="shared" si="3"/>
        <v>3.0815</v>
      </c>
      <c r="F69" t="s">
        <v>80</v>
      </c>
      <c r="G69">
        <v>162.6</v>
      </c>
      <c r="H69">
        <v>88</v>
      </c>
      <c r="I69">
        <v>162.6</v>
      </c>
      <c r="J69">
        <v>88</v>
      </c>
      <c r="K69">
        <f t="shared" si="4"/>
        <v>0.01626</v>
      </c>
      <c r="L69">
        <f t="shared" si="5"/>
        <v>0.0088</v>
      </c>
    </row>
    <row r="70" spans="1:12">
      <c r="A70" t="s">
        <v>71</v>
      </c>
      <c r="B70" s="8">
        <v>19298.58</v>
      </c>
      <c r="C70" s="10">
        <f t="shared" si="3"/>
        <v>1.929858</v>
      </c>
      <c r="F70" t="s">
        <v>83</v>
      </c>
      <c r="G70">
        <v>727</v>
      </c>
      <c r="H70">
        <v>464</v>
      </c>
      <c r="I70">
        <v>727</v>
      </c>
      <c r="J70">
        <v>464</v>
      </c>
      <c r="K70">
        <f t="shared" si="4"/>
        <v>0.0727</v>
      </c>
      <c r="L70">
        <f t="shared" si="5"/>
        <v>0.0464</v>
      </c>
    </row>
    <row r="71" spans="1:12">
      <c r="A71" t="s">
        <v>95</v>
      </c>
      <c r="B71" s="8">
        <v>31485.26</v>
      </c>
      <c r="C71" s="10">
        <f t="shared" si="3"/>
        <v>3.148526</v>
      </c>
      <c r="F71" t="s">
        <v>84</v>
      </c>
      <c r="G71">
        <v>2184</v>
      </c>
      <c r="H71">
        <v>674</v>
      </c>
      <c r="I71">
        <v>2184</v>
      </c>
      <c r="J71">
        <v>674</v>
      </c>
      <c r="K71">
        <f t="shared" si="4"/>
        <v>0.2184</v>
      </c>
      <c r="L71">
        <f t="shared" si="5"/>
        <v>0.0674</v>
      </c>
    </row>
    <row r="72" spans="1:12">
      <c r="A72" t="s">
        <v>88</v>
      </c>
      <c r="B72" s="8">
        <v>51124.3</v>
      </c>
      <c r="C72" s="10">
        <f t="shared" si="3"/>
        <v>5.11243</v>
      </c>
      <c r="F72" t="s">
        <v>79</v>
      </c>
      <c r="G72">
        <v>103</v>
      </c>
      <c r="H72">
        <v>80</v>
      </c>
      <c r="I72">
        <v>103</v>
      </c>
      <c r="J72">
        <v>80</v>
      </c>
      <c r="K72">
        <f t="shared" si="4"/>
        <v>0.0103</v>
      </c>
      <c r="L72">
        <f t="shared" si="5"/>
        <v>0.008</v>
      </c>
    </row>
    <row r="73" spans="1:12">
      <c r="A73" t="s">
        <v>124</v>
      </c>
      <c r="B73" s="8">
        <v>42302</v>
      </c>
      <c r="C73" s="10">
        <f t="shared" si="3"/>
        <v>4.2302</v>
      </c>
      <c r="F73" t="s">
        <v>82</v>
      </c>
      <c r="G73">
        <v>2028</v>
      </c>
      <c r="H73">
        <v>810</v>
      </c>
      <c r="I73">
        <v>2028</v>
      </c>
      <c r="J73">
        <v>810</v>
      </c>
      <c r="K73">
        <f t="shared" si="4"/>
        <v>0.2028</v>
      </c>
      <c r="L73">
        <f t="shared" si="5"/>
        <v>0.081</v>
      </c>
    </row>
    <row r="74" spans="1:12">
      <c r="A74" t="s">
        <v>23</v>
      </c>
      <c r="B74" s="8">
        <v>70459.829</v>
      </c>
      <c r="C74" s="10">
        <f t="shared" si="3"/>
        <v>7.0459829</v>
      </c>
      <c r="F74" t="s">
        <v>21</v>
      </c>
      <c r="G74">
        <v>42239</v>
      </c>
      <c r="H74">
        <v>7880</v>
      </c>
      <c r="I74">
        <v>41456</v>
      </c>
      <c r="J74">
        <v>7880</v>
      </c>
      <c r="K74">
        <f t="shared" si="4"/>
        <v>4.1456</v>
      </c>
      <c r="L74">
        <f t="shared" si="5"/>
        <v>0.788</v>
      </c>
    </row>
    <row r="75" spans="1:12">
      <c r="A75" t="s">
        <v>84</v>
      </c>
      <c r="B75" s="8">
        <v>42646.37</v>
      </c>
      <c r="C75" s="10">
        <f t="shared" si="3"/>
        <v>4.264637</v>
      </c>
      <c r="F75" t="s">
        <v>29</v>
      </c>
      <c r="G75">
        <v>2752</v>
      </c>
      <c r="H75">
        <v>780</v>
      </c>
      <c r="I75">
        <v>2752</v>
      </c>
      <c r="J75">
        <v>780</v>
      </c>
      <c r="K75">
        <f t="shared" si="4"/>
        <v>0.2752</v>
      </c>
      <c r="L75">
        <f t="shared" si="5"/>
        <v>0.078</v>
      </c>
    </row>
    <row r="76" spans="1:12">
      <c r="A76" t="s">
        <v>62</v>
      </c>
      <c r="B76" s="8">
        <v>24034.74</v>
      </c>
      <c r="C76" s="10">
        <f t="shared" si="3"/>
        <v>2.403474</v>
      </c>
      <c r="F76" t="s">
        <v>25</v>
      </c>
      <c r="G76">
        <v>104</v>
      </c>
      <c r="H76">
        <v>104</v>
      </c>
      <c r="I76">
        <v>104</v>
      </c>
      <c r="J76">
        <v>104</v>
      </c>
      <c r="K76">
        <f t="shared" si="4"/>
        <v>0.0104</v>
      </c>
      <c r="L76">
        <f t="shared" si="5"/>
        <v>0.0104</v>
      </c>
    </row>
    <row r="77" spans="1:12">
      <c r="A77" t="s">
        <v>92</v>
      </c>
      <c r="B77" s="8">
        <v>180766</v>
      </c>
      <c r="C77" s="10">
        <f t="shared" si="3"/>
        <v>18.0766</v>
      </c>
      <c r="F77" t="s">
        <v>22</v>
      </c>
      <c r="G77">
        <v>30566</v>
      </c>
      <c r="H77">
        <v>3196</v>
      </c>
      <c r="I77">
        <v>30566</v>
      </c>
      <c r="J77">
        <v>3196</v>
      </c>
      <c r="K77">
        <f t="shared" si="4"/>
        <v>3.0566</v>
      </c>
      <c r="L77">
        <f t="shared" si="5"/>
        <v>0.3196</v>
      </c>
    </row>
    <row r="78" spans="1:12">
      <c r="A78" t="s">
        <v>52</v>
      </c>
      <c r="B78" s="8">
        <v>54012</v>
      </c>
      <c r="C78" s="10">
        <f t="shared" si="3"/>
        <v>5.4012</v>
      </c>
      <c r="F78" t="s">
        <v>28</v>
      </c>
      <c r="G78">
        <v>4345</v>
      </c>
      <c r="H78">
        <v>1894</v>
      </c>
      <c r="I78">
        <v>3562</v>
      </c>
      <c r="J78">
        <v>1894</v>
      </c>
      <c r="K78">
        <f t="shared" si="4"/>
        <v>0.3562</v>
      </c>
      <c r="L78">
        <f t="shared" si="5"/>
        <v>0.1894</v>
      </c>
    </row>
    <row r="79" spans="1:12">
      <c r="A79" t="s">
        <v>93</v>
      </c>
      <c r="B79" s="8">
        <v>49272</v>
      </c>
      <c r="C79" s="10">
        <f t="shared" si="3"/>
        <v>4.9272</v>
      </c>
      <c r="F79" t="s">
        <v>27</v>
      </c>
      <c r="G79">
        <v>1190</v>
      </c>
      <c r="H79">
        <v>1190</v>
      </c>
      <c r="I79">
        <v>1190</v>
      </c>
      <c r="J79">
        <v>1190</v>
      </c>
      <c r="K79">
        <f t="shared" si="4"/>
        <v>0.119</v>
      </c>
      <c r="L79">
        <f t="shared" si="5"/>
        <v>0.119</v>
      </c>
    </row>
    <row r="80" spans="1:12">
      <c r="A80" t="s">
        <v>24</v>
      </c>
      <c r="B80" s="8">
        <v>73451</v>
      </c>
      <c r="C80" s="10">
        <f t="shared" si="3"/>
        <v>7.3451</v>
      </c>
      <c r="F80" t="s">
        <v>26</v>
      </c>
      <c r="G80">
        <v>2628</v>
      </c>
      <c r="H80">
        <v>372</v>
      </c>
      <c r="I80">
        <v>2628</v>
      </c>
      <c r="J80">
        <v>372</v>
      </c>
      <c r="K80">
        <f t="shared" si="4"/>
        <v>0.2628</v>
      </c>
      <c r="L80">
        <f t="shared" si="5"/>
        <v>0.0372</v>
      </c>
    </row>
    <row r="81" spans="1:12">
      <c r="A81" t="s">
        <v>121</v>
      </c>
      <c r="B81" s="8">
        <v>59118</v>
      </c>
      <c r="C81" s="10">
        <f t="shared" si="3"/>
        <v>5.9118</v>
      </c>
      <c r="F81" t="s">
        <v>23</v>
      </c>
      <c r="G81">
        <v>362</v>
      </c>
      <c r="H81">
        <v>222</v>
      </c>
      <c r="I81">
        <v>362</v>
      </c>
      <c r="J81">
        <v>222</v>
      </c>
      <c r="K81">
        <f t="shared" si="4"/>
        <v>0.0362</v>
      </c>
      <c r="L81">
        <f t="shared" si="5"/>
        <v>0.0222</v>
      </c>
    </row>
    <row r="82" spans="1:12">
      <c r="A82" t="s">
        <v>79</v>
      </c>
      <c r="B82" s="8">
        <v>103818.94</v>
      </c>
      <c r="C82" s="10">
        <f t="shared" si="3"/>
        <v>10.381894</v>
      </c>
      <c r="F82" t="s">
        <v>24</v>
      </c>
      <c r="G82">
        <v>292</v>
      </c>
      <c r="H82">
        <v>122</v>
      </c>
      <c r="I82">
        <v>292</v>
      </c>
      <c r="J82">
        <v>122</v>
      </c>
      <c r="K82">
        <f t="shared" si="4"/>
        <v>0.0292</v>
      </c>
      <c r="L82">
        <f t="shared" si="5"/>
        <v>0.0122</v>
      </c>
    </row>
    <row r="83" spans="1:12">
      <c r="A83" t="s">
        <v>131</v>
      </c>
      <c r="B83" s="8">
        <v>23402</v>
      </c>
      <c r="C83" s="10">
        <f t="shared" si="3"/>
        <v>2.3402</v>
      </c>
      <c r="F83" t="s">
        <v>17</v>
      </c>
      <c r="G83">
        <v>271226.68</v>
      </c>
      <c r="H83">
        <v>84335</v>
      </c>
      <c r="I83">
        <v>271937.822</v>
      </c>
      <c r="J83">
        <v>84335</v>
      </c>
      <c r="K83">
        <f t="shared" si="4"/>
        <v>27.1937822</v>
      </c>
      <c r="L83">
        <f t="shared" si="5"/>
        <v>8.4335</v>
      </c>
    </row>
    <row r="84" spans="1:3">
      <c r="A84" t="s">
        <v>75</v>
      </c>
      <c r="B84" s="8">
        <v>55371.97</v>
      </c>
      <c r="C84" s="10">
        <f t="shared" si="3"/>
        <v>5.537197</v>
      </c>
    </row>
    <row r="85" spans="1:3">
      <c r="A85" t="s">
        <v>108</v>
      </c>
      <c r="B85" s="8">
        <v>47029.85</v>
      </c>
      <c r="C85" s="10">
        <f t="shared" si="3"/>
        <v>4.702985</v>
      </c>
    </row>
    <row r="86" spans="1:3">
      <c r="A86" t="s">
        <v>82</v>
      </c>
      <c r="B86" s="8">
        <v>82537.58</v>
      </c>
      <c r="C86" s="10">
        <f t="shared" si="3"/>
        <v>8.253758</v>
      </c>
    </row>
  </sheetData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E2" sqref="E2"/>
    </sheetView>
  </sheetViews>
  <sheetFormatPr defaultColWidth="9" defaultRowHeight="14.25" outlineLevelCol="5"/>
  <sheetData>
    <row r="1" ht="15" spans="1:6">
      <c r="A1" s="1" t="s">
        <v>21</v>
      </c>
      <c r="B1" s="2">
        <v>64.3</v>
      </c>
      <c r="C1" s="3">
        <f>B1*500/519.4</f>
        <v>61.8983442433577</v>
      </c>
      <c r="D1" s="3">
        <v>77.7075169</v>
      </c>
      <c r="E1" s="5">
        <v>1.20851503732504</v>
      </c>
      <c r="F1" s="6">
        <f>D1/C1</f>
        <v>1.25540542077325</v>
      </c>
    </row>
    <row r="2" ht="15" spans="1:6">
      <c r="A2" s="1" t="s">
        <v>31</v>
      </c>
      <c r="B2" s="2">
        <v>85</v>
      </c>
      <c r="C2" s="3">
        <f t="shared" ref="C2:C11" si="0">B2*500/519.4</f>
        <v>81.82518290335</v>
      </c>
      <c r="D2" s="4">
        <v>97.05</v>
      </c>
      <c r="E2" s="5">
        <v>1.14176470588235</v>
      </c>
      <c r="F2" s="6">
        <f t="shared" ref="F2:F11" si="1">D2/C2</f>
        <v>1.18606517647059</v>
      </c>
    </row>
    <row r="3" ht="15" spans="1:6">
      <c r="A3" s="1" t="s">
        <v>44</v>
      </c>
      <c r="B3" s="2">
        <v>65.7</v>
      </c>
      <c r="C3" s="3">
        <f t="shared" si="0"/>
        <v>63.2460531382364</v>
      </c>
      <c r="D3" s="4">
        <v>77.35903</v>
      </c>
      <c r="E3" s="5">
        <v>1.17745859969559</v>
      </c>
      <c r="F3" s="6">
        <f t="shared" si="1"/>
        <v>1.22314399336377</v>
      </c>
    </row>
    <row r="4" ht="15" spans="1:6">
      <c r="A4" s="1" t="s">
        <v>59</v>
      </c>
      <c r="B4" s="2">
        <v>50.1</v>
      </c>
      <c r="C4" s="3">
        <f t="shared" si="0"/>
        <v>48.2287254524451</v>
      </c>
      <c r="D4" s="4">
        <v>58.50121968</v>
      </c>
      <c r="E4" s="7">
        <v>1.16768901556886</v>
      </c>
      <c r="F4" s="6">
        <f t="shared" si="1"/>
        <v>1.21299534937293</v>
      </c>
    </row>
    <row r="5" ht="15" spans="1:6">
      <c r="A5" s="1" t="s">
        <v>69</v>
      </c>
      <c r="B5" s="2">
        <v>31.7</v>
      </c>
      <c r="C5" s="3">
        <f t="shared" si="0"/>
        <v>30.5159799768964</v>
      </c>
      <c r="D5" s="4">
        <v>35.543999</v>
      </c>
      <c r="E5" s="7">
        <v>1.12126179810726</v>
      </c>
      <c r="F5" s="6">
        <f t="shared" si="1"/>
        <v>1.16476675587382</v>
      </c>
    </row>
    <row r="6" ht="15" spans="1:6">
      <c r="A6" s="1" t="s">
        <v>77</v>
      </c>
      <c r="B6" s="2">
        <v>31.3</v>
      </c>
      <c r="C6" s="3">
        <f t="shared" si="0"/>
        <v>30.1309202926454</v>
      </c>
      <c r="D6" s="4">
        <v>38.787549</v>
      </c>
      <c r="E6" s="7">
        <v>1.23921881789137</v>
      </c>
      <c r="F6" s="6">
        <f t="shared" si="1"/>
        <v>1.28730050802556</v>
      </c>
    </row>
    <row r="7" ht="15" spans="1:6">
      <c r="A7" s="1" t="s">
        <v>86</v>
      </c>
      <c r="B7" s="2">
        <v>46.5</v>
      </c>
      <c r="C7" s="3">
        <f t="shared" si="0"/>
        <v>44.7631882941856</v>
      </c>
      <c r="D7" s="4">
        <v>58.343378</v>
      </c>
      <c r="E7" s="7">
        <v>1.25469630107527</v>
      </c>
      <c r="F7" s="6">
        <f t="shared" si="1"/>
        <v>1.30337851755699</v>
      </c>
    </row>
    <row r="8" ht="15" spans="1:6">
      <c r="A8" s="1" t="s">
        <v>98</v>
      </c>
      <c r="B8" s="2">
        <v>44.4</v>
      </c>
      <c r="C8" s="3">
        <f t="shared" si="0"/>
        <v>42.7416249518675</v>
      </c>
      <c r="D8" s="4">
        <v>48.733305</v>
      </c>
      <c r="E8" s="7">
        <v>1.09759695945946</v>
      </c>
      <c r="F8" s="6">
        <f t="shared" si="1"/>
        <v>1.14018372148649</v>
      </c>
    </row>
    <row r="9" ht="15" spans="1:6">
      <c r="A9" s="1" t="s">
        <v>107</v>
      </c>
      <c r="B9" s="2">
        <v>16.6</v>
      </c>
      <c r="C9" s="3">
        <f t="shared" si="0"/>
        <v>15.9799768964189</v>
      </c>
      <c r="D9" s="4">
        <v>20.235853</v>
      </c>
      <c r="E9" s="7">
        <v>1.21902728915663</v>
      </c>
      <c r="F9" s="6">
        <f t="shared" si="1"/>
        <v>1.2663255479759</v>
      </c>
    </row>
    <row r="10" ht="15" spans="1:6">
      <c r="A10" s="1" t="s">
        <v>114</v>
      </c>
      <c r="B10" s="2">
        <v>47.9</v>
      </c>
      <c r="C10" s="3">
        <f t="shared" si="0"/>
        <v>46.1108971890643</v>
      </c>
      <c r="D10" s="4">
        <v>51.573782</v>
      </c>
      <c r="E10" s="7">
        <v>1.07669691022965</v>
      </c>
      <c r="F10" s="6">
        <f t="shared" si="1"/>
        <v>1.11847275034656</v>
      </c>
    </row>
    <row r="11" ht="15" spans="1:6">
      <c r="A11" s="1" t="s">
        <v>126</v>
      </c>
      <c r="B11" s="2">
        <v>35.9</v>
      </c>
      <c r="C11" s="3">
        <f t="shared" si="0"/>
        <v>34.5591066615325</v>
      </c>
      <c r="D11" s="4">
        <v>38.896339</v>
      </c>
      <c r="E11" s="7">
        <v>1.08346348189415</v>
      </c>
      <c r="F11" s="6">
        <f t="shared" si="1"/>
        <v>1.12550186499164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投资计划执行情况 </vt:lpstr>
      <vt:lpstr>海塘安澜等重大水利项目投资 (总表)</vt:lpstr>
      <vt:lpstr>海塘安澜等重大水利项目前期（总表）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吴建新</dc:creator>
  <cp:lastModifiedBy>姜美琴</cp:lastModifiedBy>
  <dcterms:created xsi:type="dcterms:W3CDTF">2015-09-24T07:51:00Z</dcterms:created>
  <cp:lastPrinted>2021-08-10T12:30:00Z</cp:lastPrinted>
  <dcterms:modified xsi:type="dcterms:W3CDTF">2021-12-09T10:51:47Z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8493035288BC4B818030B83970247CF4</vt:lpwstr>
  </property>
</Properties>
</file>