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30" windowWidth="19440" windowHeight="11730" firstSheet="2" activeTab="3"/>
  </bookViews>
  <sheets>
    <sheet name="Sheet1" sheetId="46" state="hidden" r:id="rId1"/>
    <sheet name="Sheet2" sheetId="47" state="hidden" r:id="rId2"/>
    <sheet name="投资计划执行情况 " sheetId="49" r:id="rId3"/>
    <sheet name="海塘安澜等重大水利项目投资 (总表)" sheetId="50" r:id="rId4"/>
  </sheets>
  <externalReferences>
    <externalReference r:id="rId5"/>
    <externalReference r:id="rId6"/>
  </externalReferences>
  <definedNames>
    <definedName name="_1_防洪减灾工程" localSheetId="3">#REF!</definedName>
    <definedName name="_1_防洪减灾工程" localSheetId="2">#REF!</definedName>
    <definedName name="_1_防洪减灾工程">#REF!</definedName>
    <definedName name="_2_水资源保障工程" localSheetId="2">#REF!</definedName>
    <definedName name="_2_水资源保障工程">#REF!</definedName>
    <definedName name="_3_农田水利工程" localSheetId="2">#REF!</definedName>
    <definedName name="_3_农田水利工程">#REF!</definedName>
    <definedName name="_4_水生态保护与修复" localSheetId="2">#REF!</definedName>
    <definedName name="_4_水生态保护与修复">#REF!</definedName>
    <definedName name="_5_滩涂围垦工程" localSheetId="2">#REF!</definedName>
    <definedName name="_5_滩涂围垦工程">#REF!</definedName>
    <definedName name="_6_行业能力建设" localSheetId="2">#REF!</definedName>
    <definedName name="_6_行业能力建设">#REF!</definedName>
    <definedName name="_xlnm._FilterDatabase" localSheetId="3" hidden="1">'海塘安澜等重大水利项目投资 (总表)'!$A$5:$G$115</definedName>
    <definedName name="_xlnm._FilterDatabase" localSheetId="2" hidden="1">'投资计划执行情况 '!$A$6:$M$114</definedName>
    <definedName name="_xlnm.Print_Area" localSheetId="3">'海塘安澜等重大水利项目投资 (总表)'!$A$1:$G$115</definedName>
    <definedName name="_xlnm.Print_Area" localSheetId="2">'投资计划执行情况 '!$A$1:$K$114</definedName>
    <definedName name="_xlnm.Print_Titles" localSheetId="3">'海塘安澜等重大水利项目投资 (总表)'!$4:$5</definedName>
    <definedName name="_xlnm.Print_Titles" localSheetId="2">'投资计划执行情况 '!$4:$6</definedName>
    <definedName name="百强" localSheetId="3">OFFSET(#REF!,MATCH([1]投入表2!$A1,#REF!,0)-1,,COUNTIF(#REF!,[1]投入表2!$A1))</definedName>
    <definedName name="百强" localSheetId="2">OFFSET(#REF!,MATCH([1]投入表2!$A1,#REF!,0)-1,,COUNTIF(#REF!,[1]投入表2!$A1))</definedName>
    <definedName name="百强">OFFSET(#REF!,MATCH([1]投入表2!$A1,#REF!,0)-1,,COUNTIF(#REF!,[1]投入表2!$A1))</definedName>
    <definedName name="成果3" localSheetId="3">#REF!</definedName>
    <definedName name="成果3" localSheetId="2">#REF!</definedName>
    <definedName name="成果3">#REF!</definedName>
    <definedName name="额" localSheetId="3">#REF!</definedName>
    <definedName name="额" localSheetId="2">#REF!</definedName>
    <definedName name="额">#REF!</definedName>
    <definedName name="二级" localSheetId="2">#REF!</definedName>
    <definedName name="二级">#REF!</definedName>
    <definedName name="发" localSheetId="2">#REF!</definedName>
    <definedName name="发">#REF!</definedName>
    <definedName name="分项目类型" localSheetId="3">OFFSET(#REF!,MATCH([1]投入表2!$A1,#REF!,0)-1,,COUNTIF(#REF!,[1]投入表2!$A1))</definedName>
    <definedName name="分项目类型" localSheetId="2">OFFSET(#REF!,MATCH([1]投入表2!$A1,#REF!,0)-1,,COUNTIF(#REF!,[1]投入表2!$A1))</definedName>
    <definedName name="分项目类型">OFFSET(#REF!,MATCH([1]投入表2!$A1,#REF!,0)-1,,COUNTIF(#REF!,[1]投入表2!$A1))</definedName>
    <definedName name="项目类型" localSheetId="3">#REF!</definedName>
    <definedName name="项目类型" localSheetId="2">#REF!</definedName>
    <definedName name="项目类型">#REF!</definedName>
  </definedNames>
  <calcPr calcId="145621"/>
</workbook>
</file>

<file path=xl/calcChain.xml><?xml version="1.0" encoding="utf-8"?>
<calcChain xmlns="http://schemas.openxmlformats.org/spreadsheetml/2006/main">
  <c r="G6" i="50" l="1"/>
  <c r="E6" i="50"/>
  <c r="I113" i="49" l="1"/>
  <c r="K113" i="49" s="1"/>
  <c r="H113" i="49"/>
  <c r="J113" i="49" s="1"/>
  <c r="F113" i="49"/>
  <c r="E113" i="49"/>
  <c r="I112" i="49"/>
  <c r="K112" i="49" s="1"/>
  <c r="H112" i="49"/>
  <c r="J112" i="49" s="1"/>
  <c r="F112" i="49"/>
  <c r="E112" i="49"/>
  <c r="I111" i="49"/>
  <c r="K111" i="49" s="1"/>
  <c r="H111" i="49"/>
  <c r="J111" i="49" s="1"/>
  <c r="F111" i="49"/>
  <c r="E111" i="49"/>
  <c r="I110" i="49"/>
  <c r="K110" i="49" s="1"/>
  <c r="H110" i="49"/>
  <c r="J110" i="49" s="1"/>
  <c r="F110" i="49"/>
  <c r="E110" i="49"/>
  <c r="I109" i="49"/>
  <c r="K109" i="49" s="1"/>
  <c r="H109" i="49"/>
  <c r="F109" i="49"/>
  <c r="J109" i="49" s="1"/>
  <c r="E109" i="49"/>
  <c r="I108" i="49"/>
  <c r="K108" i="49" s="1"/>
  <c r="H108" i="49"/>
  <c r="J108" i="49" s="1"/>
  <c r="F108" i="49"/>
  <c r="E108" i="49"/>
  <c r="I107" i="49"/>
  <c r="K107" i="49" s="1"/>
  <c r="H107" i="49"/>
  <c r="F107" i="49"/>
  <c r="J107" i="49" s="1"/>
  <c r="E107" i="49"/>
  <c r="I106" i="49"/>
  <c r="K106" i="49" s="1"/>
  <c r="H106" i="49"/>
  <c r="J106" i="49" s="1"/>
  <c r="F106" i="49"/>
  <c r="E106" i="49"/>
  <c r="K105" i="49"/>
  <c r="I105" i="49"/>
  <c r="I103" i="49" s="1"/>
  <c r="K103" i="49" s="1"/>
  <c r="H105" i="49"/>
  <c r="F105" i="49"/>
  <c r="J105" i="49" s="1"/>
  <c r="E105" i="49"/>
  <c r="E104" i="49"/>
  <c r="H103" i="49"/>
  <c r="G103" i="49"/>
  <c r="F103" i="49"/>
  <c r="E103" i="49"/>
  <c r="I102" i="49"/>
  <c r="K102" i="49" s="1"/>
  <c r="H102" i="49"/>
  <c r="J102" i="49" s="1"/>
  <c r="F102" i="49"/>
  <c r="E102" i="49"/>
  <c r="I101" i="49"/>
  <c r="K101" i="49" s="1"/>
  <c r="H101" i="49"/>
  <c r="F101" i="49"/>
  <c r="J101" i="49" s="1"/>
  <c r="E101" i="49"/>
  <c r="E100" i="49"/>
  <c r="I99" i="49"/>
  <c r="K99" i="49" s="1"/>
  <c r="H99" i="49"/>
  <c r="J99" i="49" s="1"/>
  <c r="F99" i="49"/>
  <c r="E99" i="49"/>
  <c r="I98" i="49"/>
  <c r="K98" i="49" s="1"/>
  <c r="H98" i="49"/>
  <c r="J98" i="49" s="1"/>
  <c r="F98" i="49"/>
  <c r="E98" i="49"/>
  <c r="I97" i="49"/>
  <c r="K97" i="49" s="1"/>
  <c r="H97" i="49"/>
  <c r="J97" i="49" s="1"/>
  <c r="F97" i="49"/>
  <c r="E97" i="49"/>
  <c r="I96" i="49"/>
  <c r="K96" i="49" s="1"/>
  <c r="H96" i="49"/>
  <c r="J96" i="49" s="1"/>
  <c r="F96" i="49"/>
  <c r="E96" i="49"/>
  <c r="I95" i="49"/>
  <c r="K95" i="49" s="1"/>
  <c r="H95" i="49"/>
  <c r="J95" i="49" s="1"/>
  <c r="F95" i="49"/>
  <c r="E95" i="49"/>
  <c r="I94" i="49"/>
  <c r="K94" i="49" s="1"/>
  <c r="H94" i="49"/>
  <c r="J94" i="49" s="1"/>
  <c r="F94" i="49"/>
  <c r="E94" i="49"/>
  <c r="K93" i="49"/>
  <c r="I93" i="49"/>
  <c r="H93" i="49"/>
  <c r="J93" i="49" s="1"/>
  <c r="F93" i="49"/>
  <c r="F92" i="49" s="1"/>
  <c r="E93" i="49"/>
  <c r="I92" i="49"/>
  <c r="G92" i="49"/>
  <c r="E92" i="49"/>
  <c r="I91" i="49"/>
  <c r="K91" i="49" s="1"/>
  <c r="H91" i="49"/>
  <c r="J91" i="49" s="1"/>
  <c r="F91" i="49"/>
  <c r="E91" i="49"/>
  <c r="J90" i="49"/>
  <c r="I90" i="49"/>
  <c r="K90" i="49" s="1"/>
  <c r="H90" i="49"/>
  <c r="F90" i="49"/>
  <c r="E90" i="49"/>
  <c r="I89" i="49"/>
  <c r="K89" i="49" s="1"/>
  <c r="H89" i="49"/>
  <c r="J89" i="49" s="1"/>
  <c r="F89" i="49"/>
  <c r="E89" i="49"/>
  <c r="J88" i="49"/>
  <c r="I88" i="49"/>
  <c r="K88" i="49" s="1"/>
  <c r="H88" i="49"/>
  <c r="F88" i="49"/>
  <c r="E88" i="49"/>
  <c r="I87" i="49"/>
  <c r="K87" i="49" s="1"/>
  <c r="H87" i="49"/>
  <c r="J87" i="49" s="1"/>
  <c r="F87" i="49"/>
  <c r="E87" i="49"/>
  <c r="G86" i="49"/>
  <c r="F86" i="49"/>
  <c r="E86" i="49"/>
  <c r="I85" i="49"/>
  <c r="K85" i="49" s="1"/>
  <c r="H85" i="49"/>
  <c r="J85" i="49" s="1"/>
  <c r="F85" i="49"/>
  <c r="E85" i="49"/>
  <c r="K84" i="49"/>
  <c r="I84" i="49"/>
  <c r="H84" i="49"/>
  <c r="J84" i="49" s="1"/>
  <c r="F84" i="49"/>
  <c r="E84" i="49"/>
  <c r="E83" i="49"/>
  <c r="J82" i="49"/>
  <c r="I82" i="49"/>
  <c r="K82" i="49" s="1"/>
  <c r="H82" i="49"/>
  <c r="F82" i="49"/>
  <c r="E82" i="49"/>
  <c r="I81" i="49"/>
  <c r="K81" i="49" s="1"/>
  <c r="H81" i="49"/>
  <c r="J81" i="49" s="1"/>
  <c r="F81" i="49"/>
  <c r="E81" i="49"/>
  <c r="J80" i="49"/>
  <c r="I80" i="49"/>
  <c r="K80" i="49" s="1"/>
  <c r="H80" i="49"/>
  <c r="F80" i="49"/>
  <c r="E80" i="49"/>
  <c r="I79" i="49"/>
  <c r="K79" i="49" s="1"/>
  <c r="H79" i="49"/>
  <c r="J79" i="49" s="1"/>
  <c r="F79" i="49"/>
  <c r="E79" i="49"/>
  <c r="G78" i="49"/>
  <c r="F78" i="49"/>
  <c r="E78" i="49"/>
  <c r="I77" i="49"/>
  <c r="K77" i="49" s="1"/>
  <c r="H77" i="49"/>
  <c r="J77" i="49" s="1"/>
  <c r="F77" i="49"/>
  <c r="E77" i="49"/>
  <c r="K76" i="49"/>
  <c r="I76" i="49"/>
  <c r="H76" i="49"/>
  <c r="J76" i="49" s="1"/>
  <c r="F76" i="49"/>
  <c r="E76" i="49"/>
  <c r="I75" i="49"/>
  <c r="K75" i="49" s="1"/>
  <c r="H75" i="49"/>
  <c r="J75" i="49" s="1"/>
  <c r="F75" i="49"/>
  <c r="E75" i="49"/>
  <c r="K74" i="49"/>
  <c r="I74" i="49"/>
  <c r="H74" i="49"/>
  <c r="J74" i="49" s="1"/>
  <c r="F74" i="49"/>
  <c r="E74" i="49"/>
  <c r="I73" i="49"/>
  <c r="K73" i="49" s="1"/>
  <c r="H73" i="49"/>
  <c r="J73" i="49" s="1"/>
  <c r="F73" i="49"/>
  <c r="E73" i="49"/>
  <c r="K72" i="49"/>
  <c r="I72" i="49"/>
  <c r="H72" i="49"/>
  <c r="J72" i="49" s="1"/>
  <c r="F72" i="49"/>
  <c r="E72" i="49"/>
  <c r="I71" i="49"/>
  <c r="K71" i="49" s="1"/>
  <c r="H71" i="49"/>
  <c r="J71" i="49" s="1"/>
  <c r="F71" i="49"/>
  <c r="E71" i="49"/>
  <c r="K70" i="49"/>
  <c r="I70" i="49"/>
  <c r="H70" i="49"/>
  <c r="J70" i="49" s="1"/>
  <c r="F70" i="49"/>
  <c r="E70" i="49"/>
  <c r="E69" i="49"/>
  <c r="J68" i="49"/>
  <c r="I68" i="49"/>
  <c r="K68" i="49" s="1"/>
  <c r="H68" i="49"/>
  <c r="F68" i="49"/>
  <c r="F67" i="49" s="1"/>
  <c r="E68" i="49"/>
  <c r="H67" i="49"/>
  <c r="J67" i="49" s="1"/>
  <c r="G67" i="49"/>
  <c r="E67" i="49"/>
  <c r="K66" i="49"/>
  <c r="I66" i="49"/>
  <c r="H66" i="49"/>
  <c r="J66" i="49" s="1"/>
  <c r="F66" i="49"/>
  <c r="E66" i="49"/>
  <c r="I65" i="49"/>
  <c r="K65" i="49" s="1"/>
  <c r="H65" i="49"/>
  <c r="J65" i="49" s="1"/>
  <c r="F65" i="49"/>
  <c r="E65" i="49"/>
  <c r="K64" i="49"/>
  <c r="I64" i="49"/>
  <c r="H64" i="49"/>
  <c r="J64" i="49" s="1"/>
  <c r="F64" i="49"/>
  <c r="E64" i="49"/>
  <c r="E63" i="49"/>
  <c r="J62" i="49"/>
  <c r="I62" i="49"/>
  <c r="K62" i="49" s="1"/>
  <c r="H62" i="49"/>
  <c r="F62" i="49"/>
  <c r="E62" i="49"/>
  <c r="I61" i="49"/>
  <c r="K61" i="49" s="1"/>
  <c r="H61" i="49"/>
  <c r="J61" i="49" s="1"/>
  <c r="F61" i="49"/>
  <c r="E61" i="49"/>
  <c r="G59" i="49"/>
  <c r="F59" i="49"/>
  <c r="E59" i="49"/>
  <c r="I58" i="49"/>
  <c r="K58" i="49" s="1"/>
  <c r="H58" i="49"/>
  <c r="F58" i="49"/>
  <c r="J58" i="49" s="1"/>
  <c r="E58" i="49"/>
  <c r="K57" i="49"/>
  <c r="I57" i="49"/>
  <c r="H57" i="49"/>
  <c r="J57" i="49" s="1"/>
  <c r="F57" i="49"/>
  <c r="E57" i="49"/>
  <c r="I56" i="49"/>
  <c r="K56" i="49" s="1"/>
  <c r="H56" i="49"/>
  <c r="F56" i="49"/>
  <c r="J56" i="49" s="1"/>
  <c r="E56" i="49"/>
  <c r="K55" i="49"/>
  <c r="I55" i="49"/>
  <c r="H55" i="49"/>
  <c r="J55" i="49" s="1"/>
  <c r="F55" i="49"/>
  <c r="E55" i="49"/>
  <c r="I54" i="49"/>
  <c r="K54" i="49" s="1"/>
  <c r="H54" i="49"/>
  <c r="F54" i="49"/>
  <c r="J54" i="49" s="1"/>
  <c r="E54" i="49"/>
  <c r="K53" i="49"/>
  <c r="I53" i="49"/>
  <c r="H53" i="49"/>
  <c r="J53" i="49" s="1"/>
  <c r="F53" i="49"/>
  <c r="F52" i="49" s="1"/>
  <c r="E53" i="49"/>
  <c r="I52" i="49"/>
  <c r="K52" i="49" s="1"/>
  <c r="G52" i="49"/>
  <c r="E52" i="49"/>
  <c r="E51" i="49"/>
  <c r="I50" i="49"/>
  <c r="K50" i="49" s="1"/>
  <c r="H50" i="49"/>
  <c r="J50" i="49" s="1"/>
  <c r="F50" i="49"/>
  <c r="E50" i="49"/>
  <c r="K49" i="49"/>
  <c r="I49" i="49"/>
  <c r="H49" i="49"/>
  <c r="J49" i="49" s="1"/>
  <c r="F49" i="49"/>
  <c r="E49" i="49"/>
  <c r="I48" i="49"/>
  <c r="K48" i="49" s="1"/>
  <c r="H48" i="49"/>
  <c r="J48" i="49" s="1"/>
  <c r="F48" i="49"/>
  <c r="E48" i="49"/>
  <c r="E47" i="49"/>
  <c r="I46" i="49"/>
  <c r="K46" i="49" s="1"/>
  <c r="H46" i="49"/>
  <c r="H43" i="49" s="1"/>
  <c r="F46" i="49"/>
  <c r="E46" i="49"/>
  <c r="E45" i="49"/>
  <c r="K44" i="49"/>
  <c r="I44" i="49"/>
  <c r="H44" i="49"/>
  <c r="F44" i="49"/>
  <c r="J44" i="49" s="1"/>
  <c r="E44" i="49"/>
  <c r="I43" i="49"/>
  <c r="K43" i="49" s="1"/>
  <c r="G43" i="49"/>
  <c r="E43" i="49"/>
  <c r="E42" i="49"/>
  <c r="I41" i="49"/>
  <c r="K41" i="49" s="1"/>
  <c r="H41" i="49"/>
  <c r="J41" i="49" s="1"/>
  <c r="F41" i="49"/>
  <c r="E41" i="49"/>
  <c r="E40" i="49"/>
  <c r="K39" i="49"/>
  <c r="J39" i="49"/>
  <c r="E39" i="49"/>
  <c r="K38" i="49"/>
  <c r="I38" i="49"/>
  <c r="H38" i="49"/>
  <c r="F38" i="49"/>
  <c r="J38" i="49" s="1"/>
  <c r="E38" i="49"/>
  <c r="I37" i="49"/>
  <c r="K37" i="49" s="1"/>
  <c r="H37" i="49"/>
  <c r="J37" i="49" s="1"/>
  <c r="F37" i="49"/>
  <c r="E37" i="49"/>
  <c r="K36" i="49"/>
  <c r="I36" i="49"/>
  <c r="H36" i="49"/>
  <c r="F36" i="49"/>
  <c r="J36" i="49" s="1"/>
  <c r="E36" i="49"/>
  <c r="I35" i="49"/>
  <c r="K35" i="49" s="1"/>
  <c r="H35" i="49"/>
  <c r="J35" i="49" s="1"/>
  <c r="F35" i="49"/>
  <c r="E35" i="49"/>
  <c r="E34" i="49"/>
  <c r="E33" i="49"/>
  <c r="I32" i="49"/>
  <c r="K32" i="49" s="1"/>
  <c r="H32" i="49"/>
  <c r="J32" i="49" s="1"/>
  <c r="F32" i="49"/>
  <c r="E32" i="49"/>
  <c r="I31" i="49"/>
  <c r="I29" i="49" s="1"/>
  <c r="H31" i="49"/>
  <c r="F31" i="49"/>
  <c r="J31" i="49" s="1"/>
  <c r="E31" i="49"/>
  <c r="E30" i="49"/>
  <c r="H29" i="49"/>
  <c r="G29" i="49"/>
  <c r="F29" i="49"/>
  <c r="E29" i="49"/>
  <c r="E28" i="49"/>
  <c r="E27" i="49"/>
  <c r="E26" i="49"/>
  <c r="E25" i="49"/>
  <c r="E24" i="49"/>
  <c r="E23" i="49"/>
  <c r="E22" i="49"/>
  <c r="E21" i="49"/>
  <c r="E20" i="49"/>
  <c r="E19" i="49"/>
  <c r="E18" i="49"/>
  <c r="E17" i="49"/>
  <c r="I16" i="49"/>
  <c r="K16" i="49" s="1"/>
  <c r="H16" i="49"/>
  <c r="J16" i="49" s="1"/>
  <c r="F16" i="49"/>
  <c r="E16" i="49"/>
  <c r="K15" i="49"/>
  <c r="I15" i="49"/>
  <c r="H15" i="49"/>
  <c r="F15" i="49"/>
  <c r="J15" i="49" s="1"/>
  <c r="E15" i="49"/>
  <c r="I14" i="49"/>
  <c r="K14" i="49" s="1"/>
  <c r="H14" i="49"/>
  <c r="J14" i="49" s="1"/>
  <c r="F14" i="49"/>
  <c r="E14" i="49"/>
  <c r="K13" i="49"/>
  <c r="I13" i="49"/>
  <c r="H13" i="49"/>
  <c r="F13" i="49"/>
  <c r="J13" i="49" s="1"/>
  <c r="E13" i="49"/>
  <c r="I12" i="49"/>
  <c r="K12" i="49" s="1"/>
  <c r="H12" i="49"/>
  <c r="J12" i="49" s="1"/>
  <c r="F12" i="49"/>
  <c r="E12" i="49"/>
  <c r="K11" i="49"/>
  <c r="I11" i="49"/>
  <c r="H11" i="49"/>
  <c r="F11" i="49"/>
  <c r="J11" i="49" s="1"/>
  <c r="E11" i="49"/>
  <c r="I10" i="49"/>
  <c r="K10" i="49" s="1"/>
  <c r="H10" i="49"/>
  <c r="J10" i="49" s="1"/>
  <c r="F10" i="49"/>
  <c r="E10" i="49"/>
  <c r="K9" i="49"/>
  <c r="I9" i="49"/>
  <c r="H9" i="49"/>
  <c r="F9" i="49"/>
  <c r="J9" i="49" s="1"/>
  <c r="E9" i="49"/>
  <c r="H8" i="49"/>
  <c r="G8" i="49"/>
  <c r="G7" i="49" s="1"/>
  <c r="E8" i="49"/>
  <c r="D7" i="49"/>
  <c r="E7" i="49" s="1"/>
  <c r="J103" i="49" l="1"/>
  <c r="J29" i="49"/>
  <c r="K92" i="49"/>
  <c r="K29" i="49"/>
  <c r="I8" i="49"/>
  <c r="K31" i="49"/>
  <c r="F8" i="49"/>
  <c r="F43" i="49"/>
  <c r="J43" i="49" s="1"/>
  <c r="I67" i="49"/>
  <c r="K67" i="49" s="1"/>
  <c r="J46" i="49"/>
  <c r="H59" i="49"/>
  <c r="J59" i="49" s="1"/>
  <c r="H78" i="49"/>
  <c r="J78" i="49" s="1"/>
  <c r="H86" i="49"/>
  <c r="J86" i="49" s="1"/>
  <c r="H52" i="49"/>
  <c r="J52" i="49" s="1"/>
  <c r="I59" i="49"/>
  <c r="K59" i="49" s="1"/>
  <c r="I78" i="49"/>
  <c r="K78" i="49" s="1"/>
  <c r="I86" i="49"/>
  <c r="K86" i="49" s="1"/>
  <c r="H92" i="49"/>
  <c r="J92" i="49" s="1"/>
  <c r="H7" i="49" l="1"/>
  <c r="F7" i="49"/>
  <c r="J8" i="49"/>
  <c r="K8" i="49"/>
  <c r="I7" i="49"/>
  <c r="K7" i="49" s="1"/>
  <c r="J7" i="49" l="1"/>
  <c r="C2" i="47" l="1"/>
  <c r="F2" i="47" s="1"/>
  <c r="C3" i="47"/>
  <c r="F3" i="47" s="1"/>
  <c r="C4" i="47"/>
  <c r="F4" i="47" s="1"/>
  <c r="C5" i="47"/>
  <c r="F5" i="47" s="1"/>
  <c r="C6" i="47"/>
  <c r="F6" i="47" s="1"/>
  <c r="C7" i="47"/>
  <c r="F7" i="47" s="1"/>
  <c r="C8" i="47"/>
  <c r="F8" i="47" s="1"/>
  <c r="C9" i="47"/>
  <c r="F9" i="47" s="1"/>
  <c r="C10" i="47"/>
  <c r="F10" i="47" s="1"/>
  <c r="C11" i="47"/>
  <c r="F11" i="47" s="1"/>
  <c r="C1" i="47"/>
  <c r="F1" i="47" s="1"/>
  <c r="K3" i="46" l="1"/>
  <c r="L3" i="46"/>
  <c r="K4" i="46"/>
  <c r="L4" i="46"/>
  <c r="K5" i="46"/>
  <c r="L5" i="46"/>
  <c r="K6" i="46"/>
  <c r="L6" i="46"/>
  <c r="K7" i="46"/>
  <c r="L7" i="46"/>
  <c r="K8" i="46"/>
  <c r="L8" i="46"/>
  <c r="K9" i="46"/>
  <c r="L9" i="46"/>
  <c r="K10" i="46"/>
  <c r="L10" i="46"/>
  <c r="K11" i="46"/>
  <c r="L11" i="46"/>
  <c r="K12" i="46"/>
  <c r="L12" i="46"/>
  <c r="K13" i="46"/>
  <c r="L13" i="46"/>
  <c r="K14" i="46"/>
  <c r="L14" i="46"/>
  <c r="K15" i="46"/>
  <c r="L15" i="46"/>
  <c r="K16" i="46"/>
  <c r="L16" i="46"/>
  <c r="K17" i="46"/>
  <c r="L17" i="46"/>
  <c r="K18" i="46"/>
  <c r="L18" i="46"/>
  <c r="K19" i="46"/>
  <c r="L19" i="46"/>
  <c r="K20" i="46"/>
  <c r="L20" i="46"/>
  <c r="K21" i="46"/>
  <c r="L21" i="46"/>
  <c r="K22" i="46"/>
  <c r="L22" i="46"/>
  <c r="K23" i="46"/>
  <c r="L23" i="46"/>
  <c r="K24" i="46"/>
  <c r="L24" i="46"/>
  <c r="K25" i="46"/>
  <c r="L25" i="46"/>
  <c r="K26" i="46"/>
  <c r="L26" i="46"/>
  <c r="K27" i="46"/>
  <c r="L27" i="46"/>
  <c r="K28" i="46"/>
  <c r="L28" i="46"/>
  <c r="K29" i="46"/>
  <c r="L29" i="46"/>
  <c r="K30" i="46"/>
  <c r="L30" i="46"/>
  <c r="K31" i="46"/>
  <c r="L31" i="46"/>
  <c r="K32" i="46"/>
  <c r="L32" i="46"/>
  <c r="K33" i="46"/>
  <c r="L33" i="46"/>
  <c r="K34" i="46"/>
  <c r="L34" i="46"/>
  <c r="K35" i="46"/>
  <c r="L35" i="46"/>
  <c r="K36" i="46"/>
  <c r="L36" i="46"/>
  <c r="K37" i="46"/>
  <c r="L37" i="46"/>
  <c r="K38" i="46"/>
  <c r="L38" i="46"/>
  <c r="K39" i="46"/>
  <c r="L39" i="46"/>
  <c r="K40" i="46"/>
  <c r="L40" i="46"/>
  <c r="K41" i="46"/>
  <c r="L41" i="46"/>
  <c r="K42" i="46"/>
  <c r="L42" i="46"/>
  <c r="K43" i="46"/>
  <c r="L43" i="46"/>
  <c r="K44" i="46"/>
  <c r="L44" i="46"/>
  <c r="K45" i="46"/>
  <c r="L45" i="46"/>
  <c r="K46" i="46"/>
  <c r="L46" i="46"/>
  <c r="K47" i="46"/>
  <c r="L47" i="46"/>
  <c r="K48" i="46"/>
  <c r="L48" i="46"/>
  <c r="K49" i="46"/>
  <c r="L49" i="46"/>
  <c r="K50" i="46"/>
  <c r="L50" i="46"/>
  <c r="K51" i="46"/>
  <c r="L51" i="46"/>
  <c r="K52" i="46"/>
  <c r="L52" i="46"/>
  <c r="K53" i="46"/>
  <c r="L53" i="46"/>
  <c r="K54" i="46"/>
  <c r="L54" i="46"/>
  <c r="K55" i="46"/>
  <c r="L55" i="46"/>
  <c r="K56" i="46"/>
  <c r="L56" i="46"/>
  <c r="K57" i="46"/>
  <c r="L57" i="46"/>
  <c r="K58" i="46"/>
  <c r="L58" i="46"/>
  <c r="K59" i="46"/>
  <c r="L59" i="46"/>
  <c r="K60" i="46"/>
  <c r="L60" i="46"/>
  <c r="K61" i="46"/>
  <c r="L61" i="46"/>
  <c r="K62" i="46"/>
  <c r="L62" i="46"/>
  <c r="K63" i="46"/>
  <c r="L63" i="46"/>
  <c r="K64" i="46"/>
  <c r="L64" i="46"/>
  <c r="K65" i="46"/>
  <c r="L65" i="46"/>
  <c r="K66" i="46"/>
  <c r="L66" i="46"/>
  <c r="K67" i="46"/>
  <c r="L67" i="46"/>
  <c r="K68" i="46"/>
  <c r="L68" i="46"/>
  <c r="K69" i="46"/>
  <c r="L69" i="46"/>
  <c r="K70" i="46"/>
  <c r="L70" i="46"/>
  <c r="K71" i="46"/>
  <c r="L71" i="46"/>
  <c r="K72" i="46"/>
  <c r="L72" i="46"/>
  <c r="K73" i="46"/>
  <c r="L73" i="46"/>
  <c r="K74" i="46"/>
  <c r="L74" i="46"/>
  <c r="K75" i="46"/>
  <c r="L75" i="46"/>
  <c r="K76" i="46"/>
  <c r="L76" i="46"/>
  <c r="K77" i="46"/>
  <c r="L77" i="46"/>
  <c r="K78" i="46"/>
  <c r="L78" i="46"/>
  <c r="K79" i="46"/>
  <c r="L79" i="46"/>
  <c r="K80" i="46"/>
  <c r="L80" i="46"/>
  <c r="K81" i="46"/>
  <c r="L81" i="46"/>
  <c r="K82" i="46"/>
  <c r="L82" i="46"/>
  <c r="K83" i="46"/>
  <c r="L83" i="46"/>
  <c r="L2" i="46"/>
  <c r="K2" i="46"/>
  <c r="C3" i="46" l="1"/>
  <c r="C4" i="46"/>
  <c r="C5" i="46"/>
  <c r="C6" i="46"/>
  <c r="C7" i="46"/>
  <c r="C8" i="46"/>
  <c r="C9" i="46"/>
  <c r="C10" i="46"/>
  <c r="C11" i="46"/>
  <c r="C12" i="46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C30" i="46"/>
  <c r="C31" i="46"/>
  <c r="C32" i="46"/>
  <c r="C33" i="46"/>
  <c r="C34" i="46"/>
  <c r="C35" i="46"/>
  <c r="C36" i="46"/>
  <c r="C37" i="46"/>
  <c r="C38" i="46"/>
  <c r="C39" i="46"/>
  <c r="C40" i="46"/>
  <c r="C41" i="46"/>
  <c r="C42" i="46"/>
  <c r="C43" i="46"/>
  <c r="C44" i="46"/>
  <c r="C45" i="46"/>
  <c r="C46" i="46"/>
  <c r="C47" i="46"/>
  <c r="C48" i="46"/>
  <c r="C49" i="46"/>
  <c r="C50" i="46"/>
  <c r="C51" i="46"/>
  <c r="C52" i="46"/>
  <c r="C53" i="46"/>
  <c r="C54" i="46"/>
  <c r="C55" i="46"/>
  <c r="C56" i="46"/>
  <c r="C57" i="46"/>
  <c r="C58" i="46"/>
  <c r="C59" i="46"/>
  <c r="C60" i="46"/>
  <c r="C61" i="46"/>
  <c r="C62" i="46"/>
  <c r="C63" i="46"/>
  <c r="C64" i="46"/>
  <c r="C65" i="46"/>
  <c r="C66" i="46"/>
  <c r="C67" i="46"/>
  <c r="C68" i="46"/>
  <c r="C69" i="46"/>
  <c r="C70" i="46"/>
  <c r="C71" i="46"/>
  <c r="C72" i="46"/>
  <c r="C73" i="46"/>
  <c r="C74" i="46"/>
  <c r="C75" i="46"/>
  <c r="C76" i="46"/>
  <c r="C77" i="46"/>
  <c r="C78" i="46"/>
  <c r="C79" i="46"/>
  <c r="C80" i="46"/>
  <c r="C81" i="46"/>
  <c r="C82" i="46"/>
  <c r="C83" i="46"/>
  <c r="C84" i="46"/>
  <c r="C85" i="46"/>
  <c r="C86" i="46"/>
  <c r="C2" i="46"/>
</calcChain>
</file>

<file path=xl/sharedStrings.xml><?xml version="1.0" encoding="utf-8"?>
<sst xmlns="http://schemas.openxmlformats.org/spreadsheetml/2006/main" count="837" uniqueCount="298">
  <si>
    <t>附件1</t>
  </si>
  <si>
    <r>
      <rPr>
        <sz val="11"/>
        <rFont val="方正小标宋简体"/>
        <family val="3"/>
        <charset val="134"/>
      </rPr>
      <t>序号</t>
    </r>
  </si>
  <si>
    <t>2020年中央投资计划及完成情况</t>
  </si>
  <si>
    <t>年度
目标</t>
  </si>
  <si>
    <t>投资
计划</t>
  </si>
  <si>
    <t>中央
资金</t>
  </si>
  <si>
    <t>完成投资计划</t>
  </si>
  <si>
    <r>
      <rPr>
        <sz val="11"/>
        <rFont val="方正小标宋简体"/>
        <family val="3"/>
        <charset val="134"/>
      </rPr>
      <t>完成中央资金</t>
    </r>
  </si>
  <si>
    <t>投资计划完成率</t>
  </si>
  <si>
    <r>
      <rPr>
        <sz val="11"/>
        <rFont val="方正小标宋简体"/>
        <family val="3"/>
        <charset val="134"/>
      </rPr>
      <t>中央资金完成率</t>
    </r>
  </si>
  <si>
    <r>
      <rPr>
        <sz val="11"/>
        <rFont val="方正小标宋简体"/>
        <family val="3"/>
        <charset val="134"/>
      </rPr>
      <t>亿元</t>
    </r>
  </si>
  <si>
    <r>
      <rPr>
        <sz val="11"/>
        <rFont val="方正小标宋简体"/>
        <family val="3"/>
        <charset val="134"/>
      </rPr>
      <t>万元</t>
    </r>
  </si>
  <si>
    <r>
      <rPr>
        <b/>
        <sz val="11"/>
        <color theme="1"/>
        <rFont val="方正仿宋简体"/>
        <family val="4"/>
        <charset val="134"/>
      </rPr>
      <t>总计</t>
    </r>
  </si>
  <si>
    <t>一</t>
  </si>
  <si>
    <t>杭州市</t>
  </si>
  <si>
    <t>杭州市本级</t>
  </si>
  <si>
    <t>萧山区</t>
  </si>
  <si>
    <t>余杭区</t>
  </si>
  <si>
    <t>富阳区</t>
  </si>
  <si>
    <t>桐庐县</t>
  </si>
  <si>
    <t>临安区</t>
  </si>
  <si>
    <t>建德市</t>
  </si>
  <si>
    <t>淳安县</t>
  </si>
  <si>
    <r>
      <rPr>
        <b/>
        <sz val="11"/>
        <color theme="1"/>
        <rFont val="方正仿宋简体"/>
        <family val="4"/>
        <charset val="134"/>
      </rPr>
      <t>二</t>
    </r>
  </si>
  <si>
    <t>宁波市</t>
  </si>
  <si>
    <t>宁波市本级</t>
  </si>
  <si>
    <t>余姚市</t>
  </si>
  <si>
    <t>慈溪市</t>
  </si>
  <si>
    <t>宁海县</t>
  </si>
  <si>
    <t>象山县</t>
  </si>
  <si>
    <r>
      <rPr>
        <b/>
        <sz val="11"/>
        <color theme="1"/>
        <rFont val="方正仿宋简体"/>
        <family val="4"/>
        <charset val="134"/>
      </rPr>
      <t>三</t>
    </r>
  </si>
  <si>
    <t>温州市</t>
  </si>
  <si>
    <t>温州市本级</t>
  </si>
  <si>
    <t>鹿城区</t>
  </si>
  <si>
    <t>瓯海区</t>
  </si>
  <si>
    <t>龙湾区</t>
  </si>
  <si>
    <t>洞头区</t>
  </si>
  <si>
    <t>乐清市</t>
  </si>
  <si>
    <t>瑞安市</t>
  </si>
  <si>
    <t>永嘉县</t>
  </si>
  <si>
    <t>平阳县</t>
  </si>
  <si>
    <t>文成县</t>
  </si>
  <si>
    <t>泰顺县</t>
  </si>
  <si>
    <r>
      <rPr>
        <b/>
        <sz val="11"/>
        <color theme="1"/>
        <rFont val="方正仿宋简体"/>
        <family val="4"/>
        <charset val="134"/>
      </rPr>
      <t>四</t>
    </r>
  </si>
  <si>
    <t>嘉兴市</t>
  </si>
  <si>
    <t>嘉兴市本级</t>
  </si>
  <si>
    <t>南湖区</t>
  </si>
  <si>
    <t>秀洲区</t>
  </si>
  <si>
    <t>海宁市</t>
  </si>
  <si>
    <t>平湖市</t>
  </si>
  <si>
    <t>桐乡市</t>
  </si>
  <si>
    <t>嘉善县</t>
  </si>
  <si>
    <t>海盐县</t>
  </si>
  <si>
    <r>
      <rPr>
        <b/>
        <sz val="11"/>
        <color theme="1"/>
        <rFont val="方正仿宋简体"/>
        <family val="4"/>
        <charset val="134"/>
      </rPr>
      <t>五</t>
    </r>
  </si>
  <si>
    <t>湖州市</t>
  </si>
  <si>
    <t>湖州市本级</t>
  </si>
  <si>
    <t>吴兴区</t>
  </si>
  <si>
    <t>南浔区</t>
  </si>
  <si>
    <t>德清县</t>
  </si>
  <si>
    <t>安吉县</t>
  </si>
  <si>
    <t>长兴县</t>
  </si>
  <si>
    <r>
      <rPr>
        <b/>
        <sz val="11"/>
        <color theme="1"/>
        <rFont val="方正仿宋简体"/>
        <family val="4"/>
        <charset val="134"/>
      </rPr>
      <t>六</t>
    </r>
  </si>
  <si>
    <t>绍兴市</t>
  </si>
  <si>
    <t>绍兴市本级</t>
  </si>
  <si>
    <t>越城区</t>
  </si>
  <si>
    <t>柯桥区</t>
  </si>
  <si>
    <t>上虞区</t>
  </si>
  <si>
    <t>诸暨市</t>
  </si>
  <si>
    <t>嵊州市</t>
  </si>
  <si>
    <t>新昌县</t>
  </si>
  <si>
    <r>
      <rPr>
        <b/>
        <sz val="11"/>
        <color theme="1"/>
        <rFont val="方正仿宋简体"/>
        <family val="4"/>
        <charset val="134"/>
      </rPr>
      <t>七</t>
    </r>
  </si>
  <si>
    <t>金华市</t>
  </si>
  <si>
    <t>金华市本级</t>
  </si>
  <si>
    <t>婺城区</t>
  </si>
  <si>
    <t>金东区</t>
  </si>
  <si>
    <t>兰溪市</t>
  </si>
  <si>
    <t>东阳市</t>
  </si>
  <si>
    <t>义乌市</t>
  </si>
  <si>
    <t>永康市</t>
  </si>
  <si>
    <t>浦江县</t>
  </si>
  <si>
    <t>武义县</t>
  </si>
  <si>
    <t>磐安县</t>
  </si>
  <si>
    <t>八</t>
  </si>
  <si>
    <t>衢州市</t>
  </si>
  <si>
    <t>衢州市本级</t>
  </si>
  <si>
    <t>柯城区</t>
  </si>
  <si>
    <t>衢江区</t>
  </si>
  <si>
    <t>江山市</t>
  </si>
  <si>
    <t>龙游县</t>
  </si>
  <si>
    <t>常山县</t>
  </si>
  <si>
    <t>开化县</t>
  </si>
  <si>
    <t>九</t>
  </si>
  <si>
    <t>舟山市</t>
  </si>
  <si>
    <t>舟山市本级</t>
  </si>
  <si>
    <t>定海区</t>
  </si>
  <si>
    <t>普陀区</t>
  </si>
  <si>
    <t>岱山县</t>
  </si>
  <si>
    <t>嵊泗县</t>
  </si>
  <si>
    <t>十</t>
  </si>
  <si>
    <t>台州市</t>
  </si>
  <si>
    <t>台州市本级</t>
  </si>
  <si>
    <t>椒江区</t>
  </si>
  <si>
    <t>黄岩区</t>
  </si>
  <si>
    <t>路桥区</t>
  </si>
  <si>
    <t>温岭市</t>
  </si>
  <si>
    <t>临海市</t>
  </si>
  <si>
    <t>玉环市</t>
  </si>
  <si>
    <t>三门县</t>
  </si>
  <si>
    <t>天台县</t>
  </si>
  <si>
    <t>仙居县</t>
  </si>
  <si>
    <r>
      <rPr>
        <b/>
        <sz val="11"/>
        <color theme="1"/>
        <rFont val="方正仿宋简体"/>
        <family val="4"/>
        <charset val="134"/>
      </rPr>
      <t>十一</t>
    </r>
  </si>
  <si>
    <t>丽水市</t>
  </si>
  <si>
    <t>丽水市本级</t>
  </si>
  <si>
    <t>莲都区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</si>
  <si>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</si>
  <si>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</si>
  <si>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</si>
  <si>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</si>
  <si>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</si>
  <si>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</si>
  <si>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</si>
  <si>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景宁县</t>
  </si>
  <si>
    <t>备注：省级资金包括消化调度资金</t>
  </si>
  <si>
    <t>苍南县</t>
  </si>
  <si>
    <t>行标签</t>
  </si>
  <si>
    <t>求和项:当年完成</t>
  </si>
  <si>
    <t>龙港市</t>
  </si>
  <si>
    <t>换算</t>
    <phoneticPr fontId="56" type="noConversion"/>
  </si>
  <si>
    <t>求和项:年度计划</t>
  </si>
  <si>
    <t>求和项:中央资金</t>
  </si>
  <si>
    <t>求和项:总体完成</t>
  </si>
  <si>
    <t>求和项:已完成中央资金</t>
  </si>
  <si>
    <t>总计</t>
  </si>
  <si>
    <t>计划完成</t>
    <phoneticPr fontId="56" type="noConversion"/>
  </si>
  <si>
    <t>资金完成</t>
    <phoneticPr fontId="56" type="noConversion"/>
  </si>
  <si>
    <t>/</t>
    <phoneticPr fontId="56" type="noConversion"/>
  </si>
  <si>
    <r>
      <rPr>
        <sz val="11"/>
        <color theme="1"/>
        <rFont val="黑体"/>
        <family val="3"/>
        <charset val="134"/>
      </rPr>
      <t>附件</t>
    </r>
    <r>
      <rPr>
        <sz val="11"/>
        <color theme="1"/>
        <rFont val="Times New Roman"/>
        <family val="1"/>
      </rPr>
      <t>2</t>
    </r>
  </si>
  <si>
    <r>
      <t>2021</t>
    </r>
    <r>
      <rPr>
        <sz val="18"/>
        <color theme="1"/>
        <rFont val="方正小标宋简体"/>
        <family val="4"/>
        <charset val="134"/>
      </rPr>
      <t>年海塘安澜等重大水利项目进展情况表（建设类）</t>
    </r>
    <phoneticPr fontId="56" type="noConversion"/>
  </si>
  <si>
    <t>/</t>
  </si>
  <si>
    <t>杭州</t>
  </si>
  <si>
    <t>市本级</t>
  </si>
  <si>
    <t>扩大杭嘉湖南排工程（八堡泵站）</t>
  </si>
  <si>
    <t>临安区双溪口水库工程</t>
  </si>
  <si>
    <t>桐庐县富春江干堤加固二期工程</t>
  </si>
  <si>
    <t>桐庐县富春江干堤加固三期工程</t>
  </si>
  <si>
    <t>宁波</t>
  </si>
  <si>
    <t>宁波市杭州湾新区海塘安澜工程</t>
  </si>
  <si>
    <t>宁波市大榭开发区海塘安澜工程</t>
  </si>
  <si>
    <t>宁波市鄞奉平原排涝二期工程</t>
  </si>
  <si>
    <t>宁波至杭州湾新区引水工程</t>
  </si>
  <si>
    <t>北仑区</t>
  </si>
  <si>
    <t>宁波市北仑区海塘安澜工程</t>
  </si>
  <si>
    <t>鄞州区</t>
  </si>
  <si>
    <t>宁波市鄞州区海塘安澜工程</t>
  </si>
  <si>
    <t>镇海区</t>
  </si>
  <si>
    <t>宁波市镇海区海塘安澜工程</t>
  </si>
  <si>
    <t>奉化区</t>
  </si>
  <si>
    <t>宁波市奉化区海塘安澜工程</t>
  </si>
  <si>
    <t>宁波市葛岙水库工程</t>
  </si>
  <si>
    <t>余姚市姚江上游西分工程</t>
  </si>
  <si>
    <t>慈溪市海塘安澜工程</t>
  </si>
  <si>
    <t>慈溪市北排工程</t>
  </si>
  <si>
    <t>宁海县海塘安澜工程</t>
  </si>
  <si>
    <t>象山县海塘安澜工程</t>
  </si>
  <si>
    <t>温州</t>
  </si>
  <si>
    <t>鹿城区
瓯海区</t>
  </si>
  <si>
    <t>温州市温瑞平原西片排涝工程</t>
  </si>
  <si>
    <t>温州市温瑞平原西片排涝工程（仙湖调蓄工程）</t>
  </si>
  <si>
    <t>温州市龙湾区瓯江标准海塘提升改造工程（南口大桥至海滨围垦段）</t>
  </si>
  <si>
    <t>龙湾区
经开区</t>
  </si>
  <si>
    <t>温州市温瑞平原东片排涝工程</t>
  </si>
  <si>
    <t>乐清市海塘加固工程（清江、新山川、镇浦段海塘）</t>
  </si>
  <si>
    <t>乐清市乐柳虹平原排涝工程</t>
  </si>
  <si>
    <t>瑞安市滨江城防东延伸一期A段除险加固及生态修复工程</t>
    <phoneticPr fontId="56" type="noConversion"/>
  </si>
  <si>
    <t>瑞安市温瑞平原南部排涝工程</t>
  </si>
  <si>
    <t>瑞安市飞云江治理二期工程（桐田段）</t>
  </si>
  <si>
    <t>永嘉县瓯北三江标准堤工程</t>
  </si>
  <si>
    <t>平阳县水头南湖分洪工程</t>
  </si>
  <si>
    <t>苍南县江南垟平原骨干排涝工程</t>
  </si>
  <si>
    <t>温州市江西垟平原排涝工程</t>
  </si>
  <si>
    <t>湖州</t>
  </si>
  <si>
    <t>苕溪清水入湖河道整治后续工程</t>
  </si>
  <si>
    <t>湖州市太嘉河及杭嘉湖环湖河道整治后续工程</t>
  </si>
  <si>
    <t>市本级
长兴县</t>
  </si>
  <si>
    <t>环湖大堤（浙江段）后续工程</t>
  </si>
  <si>
    <t>嘉兴</t>
  </si>
  <si>
    <t>嘉兴市北部湖荡整治及河湖连通工程</t>
  </si>
  <si>
    <t>扩大杭嘉湖南排南台头排涝后续工程</t>
  </si>
  <si>
    <t>绍兴</t>
  </si>
  <si>
    <t>曹娥江大闸维修加固工程</t>
    <phoneticPr fontId="56" type="noConversion"/>
  </si>
  <si>
    <t>绍兴市马山闸强排及配套河道工程</t>
  </si>
  <si>
    <t>绍兴市新三江闸排涝配套河道拓浚工程（越城片）</t>
  </si>
  <si>
    <t>绍兴市曹娥江综合整治工程</t>
  </si>
  <si>
    <t>上虞区虞东河湖综合整治工程</t>
  </si>
  <si>
    <t>绍兴市上虞区崧北河综合治理工程</t>
  </si>
  <si>
    <t>金华</t>
  </si>
  <si>
    <t>金华市本级金华江治理二期工程</t>
  </si>
  <si>
    <t>金华市金兰水库加固改造工程</t>
    <phoneticPr fontId="56" type="noConversion"/>
  </si>
  <si>
    <t>兰溪市钱塘江堤防加固工程</t>
  </si>
  <si>
    <t>义乌市双江水利枢纽工程</t>
  </si>
  <si>
    <t>磐安县流岸水库工程</t>
  </si>
  <si>
    <t>衢州</t>
  </si>
  <si>
    <t>衢州市本级衢江治理二期工程</t>
  </si>
  <si>
    <t>衢州市柯城区常山港治理工程</t>
  </si>
  <si>
    <t>衢州市柯城区寺桥水库工程</t>
  </si>
  <si>
    <t>江山市江山港综合治理工程</t>
  </si>
  <si>
    <t>常山县芳村溪流域综合治理工程</t>
    <phoneticPr fontId="56" type="noConversion"/>
  </si>
  <si>
    <t>浙江省开化水库工程</t>
  </si>
  <si>
    <t>舟山</t>
  </si>
  <si>
    <t>舟山市海塘加固工程</t>
    <phoneticPr fontId="56" type="noConversion"/>
  </si>
  <si>
    <t>舟山群岛新区定海强排工程</t>
  </si>
  <si>
    <t>定海区</t>
    <phoneticPr fontId="56" type="noConversion"/>
  </si>
  <si>
    <t>舟山市定海中心片区排涝提升工程（五山生态旅游带建设项目）</t>
  </si>
  <si>
    <t>台州</t>
  </si>
  <si>
    <t>台州市循环经济产业集聚区海塘提升工程</t>
  </si>
  <si>
    <t>台州市朱溪水库工程</t>
  </si>
  <si>
    <t>台州市路桥区青龙浦排涝工程</t>
  </si>
  <si>
    <t>临海市大田平原排涝二期工程</t>
  </si>
  <si>
    <t>临海市东部平原排涝工程</t>
  </si>
  <si>
    <t>温岭市南排工程</t>
  </si>
  <si>
    <t>玉环市海塘安澜工程（礁门、长屿、鲜迭海塘）</t>
  </si>
  <si>
    <t>玉环市漩门湾拓浚扩排工程</t>
  </si>
  <si>
    <t>玉环市</t>
    <phoneticPr fontId="56" type="noConversion"/>
  </si>
  <si>
    <t>台州市椒江治理工程（天台始丰溪段）</t>
  </si>
  <si>
    <t>仙居县永安溪综合治理与生态修复二期工程</t>
  </si>
  <si>
    <t>三门县海塘加固工程</t>
  </si>
  <si>
    <t>三门县东屏水库工程</t>
  </si>
  <si>
    <t>丽水</t>
  </si>
  <si>
    <t>青田县瓯江治理二期工程</t>
  </si>
  <si>
    <t>云和县浮云溪流域综合治理工程</t>
    <phoneticPr fontId="56" type="noConversion"/>
  </si>
  <si>
    <t>庆元县兰溪桥水库扩建工程</t>
  </si>
  <si>
    <t>遂昌县清水源水库工程</t>
  </si>
  <si>
    <t>2021年市县（市、区）年度投资计划完成情况</t>
    <phoneticPr fontId="56" type="noConversion"/>
  </si>
  <si>
    <r>
      <rPr>
        <sz val="12"/>
        <color theme="1"/>
        <rFont val="方正仿宋简体"/>
        <family val="4"/>
        <charset val="134"/>
      </rPr>
      <t>（截至</t>
    </r>
    <r>
      <rPr>
        <sz val="12"/>
        <color theme="1"/>
        <rFont val="Times New Roman"/>
        <family val="1"/>
      </rPr>
      <t>2021</t>
    </r>
    <r>
      <rPr>
        <sz val="12"/>
        <color theme="1"/>
        <rFont val="方正仿宋简体"/>
        <family val="4"/>
        <charset val="134"/>
      </rPr>
      <t>年</t>
    </r>
    <r>
      <rPr>
        <sz val="12"/>
        <color theme="1"/>
        <rFont val="Times New Roman"/>
        <family val="1"/>
      </rPr>
      <t>2</t>
    </r>
    <r>
      <rPr>
        <sz val="12"/>
        <color theme="1"/>
        <rFont val="方正仿宋简体"/>
        <family val="4"/>
        <charset val="134"/>
      </rPr>
      <t>月</t>
    </r>
    <r>
      <rPr>
        <sz val="12"/>
        <color theme="1"/>
        <rFont val="Times New Roman"/>
        <family val="1"/>
      </rPr>
      <t>28</t>
    </r>
    <r>
      <rPr>
        <sz val="12"/>
        <color theme="1"/>
        <rFont val="方正仿宋简体"/>
        <family val="4"/>
        <charset val="134"/>
      </rPr>
      <t>日）</t>
    </r>
    <phoneticPr fontId="56" type="noConversion"/>
  </si>
  <si>
    <r>
      <rPr>
        <sz val="11"/>
        <rFont val="方正小标宋简体"/>
        <family val="3"/>
        <charset val="134"/>
      </rPr>
      <t>市、县（市、区）</t>
    </r>
  </si>
  <si>
    <r>
      <rPr>
        <sz val="11"/>
        <rFont val="方正小标宋简体"/>
        <family val="3"/>
        <charset val="134"/>
      </rPr>
      <t>年度投资计划及完成情况</t>
    </r>
  </si>
  <si>
    <r>
      <t>1~2</t>
    </r>
    <r>
      <rPr>
        <sz val="11"/>
        <rFont val="方正小标宋简体"/>
        <family val="3"/>
        <charset val="134"/>
      </rPr>
      <t>月完成投资</t>
    </r>
    <phoneticPr fontId="56" type="noConversion"/>
  </si>
  <si>
    <r>
      <t>1~2</t>
    </r>
    <r>
      <rPr>
        <sz val="11"/>
        <rFont val="方正小标宋简体"/>
        <family val="3"/>
        <charset val="134"/>
      </rPr>
      <t>月完成投资率</t>
    </r>
    <phoneticPr fontId="56" type="noConversion"/>
  </si>
  <si>
    <t>海曙区</t>
    <phoneticPr fontId="56" type="noConversion"/>
  </si>
  <si>
    <t>江北区</t>
    <phoneticPr fontId="56" type="noConversion"/>
  </si>
  <si>
    <t>镇海区</t>
    <phoneticPr fontId="56" type="noConversion"/>
  </si>
  <si>
    <t>北仑区</t>
    <phoneticPr fontId="56" type="noConversion"/>
  </si>
  <si>
    <t>鄞州区</t>
    <phoneticPr fontId="56" type="noConversion"/>
  </si>
  <si>
    <t>奉化区</t>
    <phoneticPr fontId="56" type="noConversion"/>
  </si>
  <si>
    <t>苍南县</t>
    <phoneticPr fontId="56" type="noConversion"/>
  </si>
  <si>
    <t>龙港市</t>
    <phoneticPr fontId="56" type="noConversion"/>
  </si>
  <si>
    <t>/</t>
    <phoneticPr fontId="56" type="noConversion"/>
  </si>
  <si>
    <t>杭州市大江东片外排工程-东湖防洪调蓄湖</t>
  </si>
  <si>
    <t>杭州市萧山区浦阳江治理工程</t>
  </si>
  <si>
    <t>杭州市富阳区富春江治理工程</t>
  </si>
  <si>
    <t>温州市乌牛溪（永乐河）治理工程</t>
  </si>
  <si>
    <r>
      <rPr>
        <sz val="10"/>
        <color theme="1"/>
        <rFont val="方正小标宋简体"/>
        <family val="4"/>
        <charset val="134"/>
      </rPr>
      <t>项目名称</t>
    </r>
  </si>
  <si>
    <t>/</t>
    <phoneticPr fontId="56" type="noConversion"/>
  </si>
  <si>
    <t>温州市瓯江引水工程</t>
    <phoneticPr fontId="56" type="noConversion"/>
  </si>
  <si>
    <t>平阳县鳌江标准堤（钱仓、东江段）加固工程</t>
    <phoneticPr fontId="56" type="noConversion"/>
  </si>
  <si>
    <t>鳌江干流治理水头段防洪带溪右岸闭合抢先应急工程</t>
    <phoneticPr fontId="56" type="noConversion"/>
  </si>
  <si>
    <t>泰顺县樟嫩梓水库及供水工程</t>
    <phoneticPr fontId="56" type="noConversion"/>
  </si>
  <si>
    <t>苍南县
龙港市</t>
    <phoneticPr fontId="56" type="noConversion"/>
  </si>
  <si>
    <t>苍南县
平阳县</t>
    <phoneticPr fontId="56" type="noConversion"/>
  </si>
  <si>
    <t>安吉两库引水工程</t>
    <phoneticPr fontId="56" type="noConversion"/>
  </si>
  <si>
    <t>德清县东苕溪湘溪片中小流域综合治理工程</t>
    <phoneticPr fontId="56" type="noConversion"/>
  </si>
  <si>
    <t>扩大杭嘉湖南排工程（嘉兴段）</t>
    <phoneticPr fontId="56" type="noConversion"/>
  </si>
  <si>
    <t>嘉兴市域外配水工程（杭州方向）</t>
    <phoneticPr fontId="56" type="noConversion"/>
  </si>
  <si>
    <t>嘉善县
秀洲区</t>
    <phoneticPr fontId="56" type="noConversion"/>
  </si>
  <si>
    <t>绍兴市袍江片东入曹娥江排涝工程</t>
    <phoneticPr fontId="56" type="noConversion"/>
  </si>
  <si>
    <t>越城区
柯桥区
上虞区</t>
    <phoneticPr fontId="56" type="noConversion"/>
  </si>
  <si>
    <t>诸暨市浦阳江排涝站改造工程(二期）</t>
    <phoneticPr fontId="56" type="noConversion"/>
  </si>
  <si>
    <t>诸暨市陈蔡水库加固改造工程</t>
    <phoneticPr fontId="56" type="noConversion"/>
  </si>
  <si>
    <t>嵊州市澄潭江苍岩段防洪能力提升应急工程</t>
    <phoneticPr fontId="56" type="noConversion"/>
  </si>
  <si>
    <t>兰溪市城区防洪标准提升应急工程（西门城楼段）</t>
    <phoneticPr fontId="56" type="noConversion"/>
  </si>
  <si>
    <t>衢州市西片区水系综合整治工程</t>
    <phoneticPr fontId="56" type="noConversion"/>
  </si>
  <si>
    <t>舟山市大陆引水三期工程</t>
    <phoneticPr fontId="56" type="noConversion"/>
  </si>
  <si>
    <t>台州市引水工程</t>
    <phoneticPr fontId="56" type="noConversion"/>
  </si>
  <si>
    <t>台州市永宁江闸强排工程（一期）</t>
    <phoneticPr fontId="56" type="noConversion"/>
  </si>
  <si>
    <t>台州市黄岩区佛岭水库除险加固工程</t>
    <phoneticPr fontId="56" type="noConversion"/>
  </si>
  <si>
    <t>台州市南部湾区引水工程</t>
    <phoneticPr fontId="56" type="noConversion"/>
  </si>
  <si>
    <t>丽水市滩坑引水工程</t>
    <phoneticPr fontId="56" type="noConversion"/>
  </si>
  <si>
    <t>龙泉市梅溪、八都溪、岩樟溪流域综合治理工程</t>
    <phoneticPr fontId="56" type="noConversion"/>
  </si>
  <si>
    <t>龙泉市瑞垟引水工程</t>
    <phoneticPr fontId="56" type="noConversion"/>
  </si>
  <si>
    <t>青田县小溪水利枢纽工程</t>
    <phoneticPr fontId="56" type="noConversion"/>
  </si>
  <si>
    <t>庆元县松源溪流域综合治理工程</t>
    <phoneticPr fontId="56" type="noConversion"/>
  </si>
  <si>
    <t>缙云县好溪流域综合治理工程</t>
    <phoneticPr fontId="56" type="noConversion"/>
  </si>
  <si>
    <t>缙云县潜明水库引水工程</t>
    <phoneticPr fontId="56" type="noConversion"/>
  </si>
  <si>
    <t>松阳县松阴溪流域河流综合治理项目（干流）</t>
    <phoneticPr fontId="56" type="noConversion"/>
  </si>
  <si>
    <t>景宁县金村水库及供水工程</t>
    <phoneticPr fontId="56" type="noConversion"/>
  </si>
  <si>
    <t>景宁县小溪流域综合治理工程（一期）</t>
    <phoneticPr fontId="56" type="noConversion"/>
  </si>
  <si>
    <t>（截至2021年2月28日）</t>
    <phoneticPr fontId="56" type="noConversion"/>
  </si>
  <si>
    <t>余姚市扩大北排工程</t>
    <phoneticPr fontId="56" type="noConversion"/>
  </si>
  <si>
    <t>富阳区北支江综合整治工程</t>
    <phoneticPr fontId="56" type="noConversion"/>
  </si>
  <si>
    <r>
      <rPr>
        <sz val="11"/>
        <color theme="1"/>
        <rFont val="方正小标宋简体"/>
        <family val="4"/>
        <charset val="134"/>
      </rPr>
      <t>序号</t>
    </r>
  </si>
  <si>
    <r>
      <rPr>
        <sz val="11"/>
        <color theme="1"/>
        <rFont val="方正小标宋简体"/>
        <family val="4"/>
        <charset val="134"/>
      </rPr>
      <t>市</t>
    </r>
  </si>
  <si>
    <r>
      <rPr>
        <sz val="11"/>
        <color theme="1"/>
        <rFont val="方正小标宋简体"/>
        <family val="4"/>
        <charset val="134"/>
      </rPr>
      <t>县市区</t>
    </r>
  </si>
  <si>
    <r>
      <rPr>
        <sz val="11"/>
        <color theme="1"/>
        <rFont val="方正小标宋简体"/>
        <family val="4"/>
        <charset val="134"/>
      </rPr>
      <t>总投资</t>
    </r>
  </si>
  <si>
    <r>
      <rPr>
        <sz val="11"/>
        <color theme="1"/>
        <rFont val="方正小标宋简体"/>
        <family val="4"/>
        <charset val="134"/>
      </rPr>
      <t>至</t>
    </r>
    <r>
      <rPr>
        <sz val="11"/>
        <color theme="1"/>
        <rFont val="Times New Roman"/>
        <family val="1"/>
      </rPr>
      <t>2020</t>
    </r>
    <r>
      <rPr>
        <sz val="11"/>
        <color theme="1"/>
        <rFont val="方正小标宋简体"/>
        <family val="4"/>
        <charset val="134"/>
      </rPr>
      <t>年底累计完成投资</t>
    </r>
    <phoneticPr fontId="56" type="noConversion"/>
  </si>
  <si>
    <r>
      <t>1-2</t>
    </r>
    <r>
      <rPr>
        <sz val="11"/>
        <color theme="1"/>
        <rFont val="方正小标宋简体"/>
        <family val="4"/>
        <charset val="134"/>
      </rPr>
      <t>月完成投资</t>
    </r>
    <phoneticPr fontId="56" type="noConversion"/>
  </si>
  <si>
    <t>西湖区铜鉴湖防洪排涝调蓄工程</t>
    <phoneticPr fontId="56" type="noConversion"/>
  </si>
  <si>
    <t>青山湖综合治理保护工程-库区整治工程</t>
    <phoneticPr fontId="56" type="noConversion"/>
  </si>
  <si>
    <r>
      <rPr>
        <b/>
        <sz val="11"/>
        <color theme="1"/>
        <rFont val="方正仿宋简体"/>
        <family val="4"/>
        <charset val="134"/>
      </rPr>
      <t>合</t>
    </r>
    <r>
      <rPr>
        <b/>
        <sz val="11"/>
        <color theme="1"/>
        <rFont val="Times New Roman"/>
        <family val="1"/>
      </rPr>
      <t xml:space="preserve">                   </t>
    </r>
    <r>
      <rPr>
        <b/>
        <sz val="11"/>
        <color theme="1"/>
        <rFont val="方正仿宋简体"/>
        <family val="4"/>
        <charset val="134"/>
      </rPr>
      <t>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</si>
</sst>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_);[Red]\(0.0\)"/>
    <numFmt numFmtId="178" formatCode="0.0%"/>
    <numFmt numFmtId="179" formatCode="0.00_ "/>
    <numFmt numFmtId="180" formatCode="0.00_);[Red]\(0.00\)"/>
    <numFmt numFmtId="181" formatCode="0.0"/>
    <numFmt numFmtId="182" formatCode="0_ "/>
  </numFmts>
  <fonts count="67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1"/>
      <color theme="1"/>
      <name val="Times New Roman"/>
      <family val="1"/>
    </font>
    <font>
      <b/>
      <sz val="11"/>
      <color theme="1"/>
      <name val="方正仿宋简体"/>
      <family val="4"/>
      <charset val="134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name val="方正小标宋简体"/>
      <family val="3"/>
      <charset val="134"/>
    </font>
    <font>
      <b/>
      <sz val="11"/>
      <name val="Times New Roman"/>
      <family val="1"/>
    </font>
    <font>
      <b/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indexed="8"/>
      <name val="等线"/>
      <charset val="134"/>
    </font>
    <font>
      <sz val="11"/>
      <color indexed="62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sz val="11"/>
      <color indexed="63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sz val="11"/>
      <color indexed="52"/>
      <name val="宋体"/>
      <family val="3"/>
      <charset val="134"/>
    </font>
    <font>
      <sz val="11"/>
      <color theme="1"/>
      <name val="等线"/>
      <charset val="134"/>
    </font>
    <font>
      <sz val="11"/>
      <color theme="0"/>
      <name val="宋体"/>
      <family val="3"/>
      <charset val="134"/>
      <scheme val="minor"/>
    </font>
    <font>
      <b/>
      <sz val="10"/>
      <name val="MS Sans Serif"/>
      <family val="2"/>
    </font>
    <font>
      <sz val="11"/>
      <color indexed="60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11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0"/>
      <name val="仿宋体"/>
      <charset val="134"/>
    </font>
    <font>
      <b/>
      <sz val="11"/>
      <color rgb="FF3F3F3F"/>
      <name val="宋体"/>
      <family val="3"/>
      <charset val="134"/>
      <scheme val="minor"/>
    </font>
    <font>
      <sz val="12"/>
      <color theme="1"/>
      <name val="方正仿宋简体"/>
      <family val="4"/>
      <charset val="134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Times New Roman"/>
      <family val="1"/>
    </font>
    <font>
      <sz val="18"/>
      <color theme="1"/>
      <name val="方正小标宋简体"/>
      <family val="4"/>
      <charset val="134"/>
    </font>
    <font>
      <b/>
      <sz val="12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方正小标宋简体"/>
      <family val="4"/>
      <charset val="134"/>
    </font>
    <font>
      <sz val="11"/>
      <color theme="1"/>
      <name val="方正小标宋简体"/>
      <family val="4"/>
      <charset val="13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645985290078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645985290078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6459852900784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645985290078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63988158818325"/>
        <bgColor indexed="64"/>
      </patternFill>
    </fill>
    <fill>
      <patternFill patternType="solid">
        <fgColor theme="8" tint="0.799645985290078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64598529007846"/>
        <bgColor indexed="64"/>
      </patternFill>
    </fill>
    <fill>
      <patternFill patternType="solid">
        <fgColor theme="5" tint="0.39963988158818325"/>
        <bgColor indexed="64"/>
      </patternFill>
    </fill>
    <fill>
      <patternFill patternType="solid">
        <fgColor theme="4" tint="0.399639881588183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63988158818325"/>
        <bgColor indexed="64"/>
      </patternFill>
    </fill>
    <fill>
      <patternFill patternType="solid">
        <fgColor theme="6" tint="0.39963988158818325"/>
        <bgColor indexed="64"/>
      </patternFill>
    </fill>
    <fill>
      <patternFill patternType="solid">
        <fgColor theme="7" tint="0.399639881588183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63988158818325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521"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13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/>
    <xf numFmtId="0" fontId="17" fillId="0" borderId="0"/>
    <xf numFmtId="0" fontId="1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/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/>
    <xf numFmtId="0" fontId="16" fillId="0" borderId="0"/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/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/>
    <xf numFmtId="0" fontId="13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0" borderId="0"/>
    <xf numFmtId="0" fontId="19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0" borderId="0"/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0" borderId="0"/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0" borderId="0"/>
    <xf numFmtId="0" fontId="13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0" borderId="0"/>
    <xf numFmtId="0" fontId="13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1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/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0" borderId="0"/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/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16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0" borderId="0"/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9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/>
    <xf numFmtId="0" fontId="16" fillId="0" borderId="0"/>
    <xf numFmtId="0" fontId="13" fillId="5" borderId="0" applyNumberFormat="0" applyBorder="0" applyAlignment="0" applyProtection="0">
      <alignment vertical="center"/>
    </xf>
    <xf numFmtId="0" fontId="15" fillId="0" borderId="0"/>
    <xf numFmtId="0" fontId="16" fillId="0" borderId="0"/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/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/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/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7" fillId="1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6" fillId="0" borderId="0"/>
    <xf numFmtId="0" fontId="21" fillId="0" borderId="1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/>
    <xf numFmtId="0" fontId="13" fillId="7" borderId="0" applyNumberFormat="0" applyBorder="0" applyAlignment="0" applyProtection="0">
      <alignment vertical="center"/>
    </xf>
    <xf numFmtId="0" fontId="13" fillId="0" borderId="0"/>
    <xf numFmtId="0" fontId="19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/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/>
    <xf numFmtId="0" fontId="1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0" fillId="23" borderId="22" applyNumberFormat="0" applyAlignment="0" applyProtection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0" borderId="0"/>
    <xf numFmtId="0" fontId="13" fillId="12" borderId="0" applyNumberFormat="0" applyBorder="0" applyAlignment="0" applyProtection="0">
      <alignment vertical="center"/>
    </xf>
    <xf numFmtId="0" fontId="15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/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0" borderId="0"/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/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7" fillId="0" borderId="0"/>
    <xf numFmtId="9" fontId="13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43" fontId="13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/>
    <xf numFmtId="0" fontId="13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/>
    <xf numFmtId="0" fontId="13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/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/>
    <xf numFmtId="0" fontId="15" fillId="0" borderId="0"/>
    <xf numFmtId="0" fontId="13" fillId="16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/>
    <xf numFmtId="0" fontId="15" fillId="0" borderId="0"/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/>
    <xf numFmtId="0" fontId="15" fillId="0" borderId="0"/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3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7" borderId="0" applyNumberFormat="0" applyBorder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0" borderId="0"/>
    <xf numFmtId="0" fontId="13" fillId="10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/>
    <xf numFmtId="0" fontId="13" fillId="10" borderId="0" applyNumberFormat="0" applyBorder="0" applyAlignment="0" applyProtection="0">
      <alignment vertical="center"/>
    </xf>
    <xf numFmtId="0" fontId="17" fillId="0" borderId="0"/>
    <xf numFmtId="0" fontId="13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/>
    <xf numFmtId="0" fontId="13" fillId="9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/>
    <xf numFmtId="0" fontId="13" fillId="10" borderId="0" applyNumberFormat="0" applyBorder="0" applyAlignment="0" applyProtection="0">
      <alignment vertical="center"/>
    </xf>
    <xf numFmtId="0" fontId="13" fillId="0" borderId="0"/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/>
    <xf numFmtId="0" fontId="13" fillId="10" borderId="0" applyNumberFormat="0" applyBorder="0" applyAlignment="0" applyProtection="0">
      <alignment vertical="center"/>
    </xf>
    <xf numFmtId="0" fontId="13" fillId="0" borderId="0"/>
    <xf numFmtId="0" fontId="13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/>
    <xf numFmtId="0" fontId="26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" fillId="0" borderId="0"/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/>
    <xf numFmtId="0" fontId="13" fillId="15" borderId="0" applyNumberFormat="0" applyBorder="0" applyAlignment="0" applyProtection="0">
      <alignment vertical="center"/>
    </xf>
    <xf numFmtId="0" fontId="17" fillId="0" borderId="0"/>
    <xf numFmtId="0" fontId="16" fillId="0" borderId="0"/>
    <xf numFmtId="0" fontId="13" fillId="15" borderId="0" applyNumberFormat="0" applyBorder="0" applyAlignment="0" applyProtection="0">
      <alignment vertical="center"/>
    </xf>
    <xf numFmtId="0" fontId="16" fillId="0" borderId="0"/>
    <xf numFmtId="0" fontId="13" fillId="15" borderId="0" applyNumberFormat="0" applyBorder="0" applyAlignment="0" applyProtection="0">
      <alignment vertical="center"/>
    </xf>
    <xf numFmtId="0" fontId="16" fillId="0" borderId="0"/>
    <xf numFmtId="0" fontId="13" fillId="15" borderId="0" applyNumberFormat="0" applyBorder="0" applyAlignment="0" applyProtection="0">
      <alignment vertical="center"/>
    </xf>
    <xf numFmtId="0" fontId="45" fillId="0" borderId="0"/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" fillId="0" borderId="0"/>
    <xf numFmtId="0" fontId="13" fillId="15" borderId="0" applyNumberFormat="0" applyBorder="0" applyAlignment="0" applyProtection="0">
      <alignment vertical="center"/>
    </xf>
    <xf numFmtId="0" fontId="1" fillId="0" borderId="0"/>
    <xf numFmtId="0" fontId="13" fillId="15" borderId="0" applyNumberFormat="0" applyBorder="0" applyAlignment="0" applyProtection="0">
      <alignment vertical="center"/>
    </xf>
    <xf numFmtId="0" fontId="1" fillId="0" borderId="0"/>
    <xf numFmtId="0" fontId="13" fillId="15" borderId="0" applyNumberFormat="0" applyBorder="0" applyAlignment="0" applyProtection="0">
      <alignment vertical="center"/>
    </xf>
    <xf numFmtId="0" fontId="1" fillId="0" borderId="0"/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6" fillId="0" borderId="0"/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/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" fillId="0" borderId="0"/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0"/>
    <xf numFmtId="0" fontId="19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0" borderId="0"/>
    <xf numFmtId="0" fontId="19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0" borderId="0"/>
    <xf numFmtId="0" fontId="16" fillId="0" borderId="0"/>
    <xf numFmtId="0" fontId="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/>
    <xf numFmtId="0" fontId="1" fillId="0" borderId="0">
      <alignment vertical="center"/>
    </xf>
    <xf numFmtId="0" fontId="19" fillId="3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/>
    <xf numFmtId="0" fontId="1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0" borderId="0"/>
    <xf numFmtId="0" fontId="1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5" fillId="0" borderId="0"/>
    <xf numFmtId="0" fontId="1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16" fillId="0" borderId="0"/>
    <xf numFmtId="0" fontId="19" fillId="34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2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0" borderId="0"/>
    <xf numFmtId="0" fontId="42" fillId="0" borderId="0" applyNumberForma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/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/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/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3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/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/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/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3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7" fillId="1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/>
    <xf numFmtId="9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/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/>
    <xf numFmtId="0" fontId="16" fillId="0" borderId="0"/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29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29" fillId="0" borderId="21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8" borderId="7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19" applyNumberFormat="0" applyFill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1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0" borderId="0"/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0" borderId="0"/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/>
    <xf numFmtId="0" fontId="20" fillId="5" borderId="0" applyNumberFormat="0" applyBorder="0" applyAlignment="0" applyProtection="0">
      <alignment vertical="center"/>
    </xf>
    <xf numFmtId="0" fontId="13" fillId="0" borderId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/>
    <xf numFmtId="0" fontId="17" fillId="0" borderId="0"/>
    <xf numFmtId="0" fontId="17" fillId="0" borderId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>
      <alignment vertical="center"/>
    </xf>
    <xf numFmtId="0" fontId="17" fillId="0" borderId="0"/>
    <xf numFmtId="0" fontId="17" fillId="0" borderId="0"/>
    <xf numFmtId="0" fontId="1" fillId="0" borderId="0">
      <alignment vertical="center"/>
    </xf>
    <xf numFmtId="0" fontId="17" fillId="0" borderId="0"/>
    <xf numFmtId="0" fontId="17" fillId="0" borderId="0"/>
    <xf numFmtId="0" fontId="37" fillId="0" borderId="0">
      <alignment vertical="center"/>
    </xf>
    <xf numFmtId="0" fontId="17" fillId="0" borderId="0"/>
    <xf numFmtId="0" fontId="1" fillId="0" borderId="0"/>
    <xf numFmtId="0" fontId="1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8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/>
    <xf numFmtId="0" fontId="1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13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6" fillId="0" borderId="0"/>
    <xf numFmtId="0" fontId="16" fillId="0" borderId="0"/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7" applyNumberFormat="0" applyAlignment="0" applyProtection="0">
      <alignment vertical="center"/>
    </xf>
    <xf numFmtId="0" fontId="13" fillId="0" borderId="0">
      <alignment vertical="center"/>
    </xf>
    <xf numFmtId="0" fontId="22" fillId="8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8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3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7" fillId="0" borderId="0"/>
    <xf numFmtId="0" fontId="16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16" fillId="0" borderId="0"/>
    <xf numFmtId="0" fontId="13" fillId="0" borderId="0">
      <alignment vertical="center"/>
    </xf>
    <xf numFmtId="0" fontId="16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" fillId="0" borderId="0">
      <alignment vertical="center"/>
    </xf>
    <xf numFmtId="0" fontId="14" fillId="8" borderId="7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" fillId="0" borderId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" fillId="0" borderId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" fillId="0" borderId="0">
      <alignment vertical="center"/>
    </xf>
    <xf numFmtId="0" fontId="14" fillId="8" borderId="7" applyNumberFormat="0" applyAlignment="0" applyProtection="0">
      <alignment vertical="center"/>
    </xf>
    <xf numFmtId="0" fontId="1" fillId="0" borderId="0">
      <alignment vertical="center"/>
    </xf>
    <xf numFmtId="0" fontId="14" fillId="8" borderId="7" applyNumberFormat="0" applyAlignment="0" applyProtection="0">
      <alignment vertical="center"/>
    </xf>
    <xf numFmtId="0" fontId="1" fillId="0" borderId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" fillId="0" borderId="0">
      <alignment vertical="center"/>
    </xf>
    <xf numFmtId="0" fontId="14" fillId="8" borderId="7" applyNumberFormat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" fillId="0" borderId="0">
      <alignment vertical="center"/>
    </xf>
    <xf numFmtId="0" fontId="14" fillId="8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8" borderId="7" applyNumberFormat="0" applyAlignment="0" applyProtection="0">
      <alignment vertical="center"/>
    </xf>
    <xf numFmtId="0" fontId="1" fillId="0" borderId="0">
      <alignment vertical="center"/>
    </xf>
    <xf numFmtId="0" fontId="14" fillId="8" borderId="7" applyNumberFormat="0" applyAlignment="0" applyProtection="0">
      <alignment vertical="center"/>
    </xf>
    <xf numFmtId="0" fontId="1" fillId="0" borderId="0">
      <alignment vertical="center"/>
    </xf>
    <xf numFmtId="0" fontId="14" fillId="8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8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8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8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8" borderId="7" applyNumberFormat="0" applyAlignment="0" applyProtection="0">
      <alignment vertical="center"/>
    </xf>
    <xf numFmtId="0" fontId="1" fillId="0" borderId="0">
      <alignment vertical="center"/>
    </xf>
    <xf numFmtId="0" fontId="14" fillId="8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8" borderId="7" applyNumberFormat="0" applyAlignment="0" applyProtection="0">
      <alignment vertical="center"/>
    </xf>
    <xf numFmtId="0" fontId="1" fillId="0" borderId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49" fillId="47" borderId="9" applyNumberFormat="0" applyAlignment="0" applyProtection="0">
      <alignment vertical="center"/>
    </xf>
    <xf numFmtId="0" fontId="30" fillId="23" borderId="22" applyNumberFormat="0" applyAlignment="0" applyProtection="0">
      <alignment vertical="center"/>
    </xf>
    <xf numFmtId="0" fontId="30" fillId="23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23" borderId="22" applyNumberFormat="0" applyAlignment="0" applyProtection="0">
      <alignment vertical="center"/>
    </xf>
    <xf numFmtId="0" fontId="1" fillId="0" borderId="0">
      <alignment vertical="center"/>
    </xf>
    <xf numFmtId="0" fontId="30" fillId="23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23" borderId="22" applyNumberFormat="0" applyAlignment="0" applyProtection="0">
      <alignment vertical="center"/>
    </xf>
    <xf numFmtId="0" fontId="1" fillId="0" borderId="0">
      <alignment vertical="center"/>
    </xf>
    <xf numFmtId="0" fontId="30" fillId="23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23" borderId="22" applyNumberFormat="0" applyAlignment="0" applyProtection="0">
      <alignment vertical="center"/>
    </xf>
    <xf numFmtId="0" fontId="1" fillId="0" borderId="0">
      <alignment vertical="center"/>
    </xf>
    <xf numFmtId="0" fontId="30" fillId="23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23" borderId="22" applyNumberFormat="0" applyAlignment="0" applyProtection="0">
      <alignment vertical="center"/>
    </xf>
    <xf numFmtId="0" fontId="1" fillId="0" borderId="0">
      <alignment vertical="center"/>
    </xf>
    <xf numFmtId="0" fontId="30" fillId="23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23" borderId="22" applyNumberFormat="0" applyAlignment="0" applyProtection="0">
      <alignment vertical="center"/>
    </xf>
    <xf numFmtId="0" fontId="1" fillId="0" borderId="0">
      <alignment vertical="center"/>
    </xf>
    <xf numFmtId="0" fontId="30" fillId="23" borderId="22" applyNumberFormat="0" applyAlignment="0" applyProtection="0">
      <alignment vertical="center"/>
    </xf>
    <xf numFmtId="0" fontId="1" fillId="0" borderId="0">
      <alignment vertical="center"/>
    </xf>
    <xf numFmtId="0" fontId="30" fillId="23" borderId="22" applyNumberFormat="0" applyAlignment="0" applyProtection="0">
      <alignment vertical="center"/>
    </xf>
    <xf numFmtId="0" fontId="1" fillId="0" borderId="0">
      <alignment vertical="center"/>
    </xf>
    <xf numFmtId="0" fontId="50" fillId="48" borderId="1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52" fillId="0" borderId="11" applyNumberFormat="0" applyFill="0" applyAlignment="0" applyProtection="0">
      <alignment vertical="center"/>
    </xf>
    <xf numFmtId="0" fontId="53" fillId="0" borderId="0"/>
    <xf numFmtId="0" fontId="34" fillId="12" borderId="7" applyNumberFormat="0" applyAlignment="0" applyProtection="0">
      <alignment vertical="center"/>
    </xf>
    <xf numFmtId="41" fontId="15" fillId="0" borderId="0" applyFont="0" applyFill="0" applyBorder="0" applyAlignment="0" applyProtection="0"/>
    <xf numFmtId="0" fontId="1" fillId="0" borderId="0">
      <alignment vertical="center"/>
    </xf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47" fillId="45" borderId="0" applyNumberFormat="0" applyBorder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1" fillId="0" borderId="0">
      <alignment vertical="center"/>
    </xf>
    <xf numFmtId="0" fontId="22" fillId="8" borderId="13" applyNumberFormat="0" applyAlignment="0" applyProtection="0">
      <alignment vertical="center"/>
    </xf>
    <xf numFmtId="0" fontId="54" fillId="47" borderId="16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1" fillId="0" borderId="0">
      <alignment vertical="center"/>
    </xf>
    <xf numFmtId="0" fontId="34" fillId="12" borderId="7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48" fillId="46" borderId="9" applyNumberForma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9" borderId="8" applyNumberFormat="0" applyFont="0" applyAlignment="0" applyProtection="0">
      <alignment vertical="center"/>
    </xf>
    <xf numFmtId="0" fontId="16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6" fillId="9" borderId="8" applyNumberFormat="0" applyFont="0" applyAlignment="0" applyProtection="0">
      <alignment vertical="center"/>
    </xf>
    <xf numFmtId="0" fontId="1" fillId="0" borderId="0">
      <alignment vertical="center"/>
    </xf>
    <xf numFmtId="0" fontId="16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3" fillId="57" borderId="10" applyNumberFormat="0" applyFont="0" applyAlignment="0" applyProtection="0">
      <alignment vertical="center"/>
    </xf>
  </cellStyleXfs>
  <cellXfs count="104">
    <xf numFmtId="0" fontId="0" fillId="0" borderId="0" xfId="0">
      <alignment vertical="center"/>
    </xf>
    <xf numFmtId="0" fontId="1" fillId="0" borderId="0" xfId="3784" applyFill="1">
      <alignment vertical="center"/>
    </xf>
    <xf numFmtId="0" fontId="1" fillId="0" borderId="0" xfId="3784" applyAlignment="1">
      <alignment horizontal="center" vertical="center"/>
    </xf>
    <xf numFmtId="0" fontId="3" fillId="0" borderId="0" xfId="3784" applyFont="1" applyAlignment="1">
      <alignment horizontal="center" vertical="center"/>
    </xf>
    <xf numFmtId="176" fontId="3" fillId="0" borderId="0" xfId="3784" applyNumberFormat="1" applyFont="1" applyAlignment="1">
      <alignment horizontal="center" vertical="center"/>
    </xf>
    <xf numFmtId="9" fontId="3" fillId="0" borderId="0" xfId="31" applyFont="1" applyAlignment="1">
      <alignment horizontal="center" vertical="center"/>
    </xf>
    <xf numFmtId="0" fontId="1" fillId="0" borderId="0" xfId="3784" applyBorder="1">
      <alignment vertical="center"/>
    </xf>
    <xf numFmtId="0" fontId="1" fillId="0" borderId="0" xfId="3784">
      <alignment vertical="center"/>
    </xf>
    <xf numFmtId="176" fontId="10" fillId="0" borderId="2" xfId="3784" applyNumberFormat="1" applyFont="1" applyFill="1" applyBorder="1" applyAlignment="1">
      <alignment horizontal="center" vertical="center" wrapText="1"/>
    </xf>
    <xf numFmtId="179" fontId="9" fillId="0" borderId="2" xfId="3784" applyNumberFormat="1" applyFont="1" applyFill="1" applyBorder="1" applyAlignment="1">
      <alignment horizontal="center" vertical="center" wrapText="1"/>
    </xf>
    <xf numFmtId="180" fontId="9" fillId="0" borderId="2" xfId="3784" applyNumberFormat="1" applyFont="1" applyFill="1" applyBorder="1" applyAlignment="1">
      <alignment horizontal="center" vertical="center" wrapText="1"/>
    </xf>
    <xf numFmtId="176" fontId="9" fillId="0" borderId="2" xfId="3784" applyNumberFormat="1" applyFont="1" applyFill="1" applyBorder="1" applyAlignment="1">
      <alignment horizontal="center" vertical="center" wrapText="1"/>
    </xf>
    <xf numFmtId="0" fontId="3" fillId="0" borderId="2" xfId="3784" applyFont="1" applyBorder="1" applyAlignment="1">
      <alignment horizontal="center" vertical="center"/>
    </xf>
    <xf numFmtId="0" fontId="5" fillId="0" borderId="2" xfId="3784" applyFont="1" applyBorder="1" applyAlignment="1">
      <alignment horizontal="center" vertical="center"/>
    </xf>
    <xf numFmtId="177" fontId="5" fillId="0" borderId="2" xfId="3784" applyNumberFormat="1" applyFont="1" applyBorder="1" applyAlignment="1">
      <alignment horizontal="center" vertical="center"/>
    </xf>
    <xf numFmtId="0" fontId="4" fillId="3" borderId="2" xfId="3784" applyFont="1" applyFill="1" applyBorder="1" applyAlignment="1">
      <alignment horizontal="center" vertical="center"/>
    </xf>
    <xf numFmtId="0" fontId="12" fillId="3" borderId="2" xfId="3784" applyFont="1" applyFill="1" applyBorder="1" applyAlignment="1">
      <alignment horizontal="left" vertical="center"/>
    </xf>
    <xf numFmtId="177" fontId="5" fillId="3" borderId="2" xfId="3784" applyNumberFormat="1" applyFont="1" applyFill="1" applyBorder="1" applyAlignment="1">
      <alignment horizontal="center" vertical="center"/>
    </xf>
    <xf numFmtId="180" fontId="5" fillId="4" borderId="2" xfId="3784" applyNumberFormat="1" applyFont="1" applyFill="1" applyBorder="1" applyAlignment="1">
      <alignment horizontal="center" vertical="center"/>
    </xf>
    <xf numFmtId="9" fontId="5" fillId="4" borderId="2" xfId="31" applyNumberFormat="1" applyFont="1" applyFill="1" applyBorder="1" applyAlignment="1">
      <alignment horizontal="center" vertical="center"/>
    </xf>
    <xf numFmtId="0" fontId="6" fillId="0" borderId="2" xfId="3784" applyFont="1" applyBorder="1" applyAlignment="1">
      <alignment horizontal="center" vertical="center"/>
    </xf>
    <xf numFmtId="177" fontId="3" fillId="0" borderId="2" xfId="3784" applyNumberFormat="1" applyFont="1" applyBorder="1" applyAlignment="1">
      <alignment horizontal="center" vertical="center"/>
    </xf>
    <xf numFmtId="9" fontId="3" fillId="2" borderId="2" xfId="31" applyFont="1" applyFill="1" applyBorder="1" applyAlignment="1">
      <alignment horizontal="center" vertical="center"/>
    </xf>
    <xf numFmtId="176" fontId="9" fillId="0" borderId="2" xfId="3784" applyNumberFormat="1" applyFont="1" applyFill="1" applyBorder="1" applyAlignment="1">
      <alignment horizontal="center" vertical="center"/>
    </xf>
    <xf numFmtId="0" fontId="6" fillId="0" borderId="2" xfId="3784" applyFont="1" applyFill="1" applyBorder="1" applyAlignment="1">
      <alignment horizontal="center" vertical="center"/>
    </xf>
    <xf numFmtId="177" fontId="3" fillId="0" borderId="2" xfId="3784" applyNumberFormat="1" applyFont="1" applyFill="1" applyBorder="1" applyAlignment="1">
      <alignment horizontal="center" vertical="center"/>
    </xf>
    <xf numFmtId="0" fontId="5" fillId="3" borderId="2" xfId="3784" applyFont="1" applyFill="1" applyBorder="1" applyAlignment="1">
      <alignment horizontal="center" vertical="center"/>
    </xf>
    <xf numFmtId="180" fontId="5" fillId="3" borderId="2" xfId="3784" applyNumberFormat="1" applyFont="1" applyFill="1" applyBorder="1" applyAlignment="1">
      <alignment horizontal="center" vertical="center"/>
    </xf>
    <xf numFmtId="0" fontId="6" fillId="0" borderId="2" xfId="3784" applyFont="1" applyBorder="1" applyAlignment="1">
      <alignment horizontal="center" vertical="center" wrapText="1"/>
    </xf>
    <xf numFmtId="9" fontId="5" fillId="4" borderId="2" xfId="31" applyFont="1" applyFill="1" applyBorder="1" applyAlignment="1">
      <alignment horizontal="center" vertical="center"/>
    </xf>
    <xf numFmtId="178" fontId="11" fillId="0" borderId="2" xfId="31" applyNumberFormat="1" applyFont="1" applyBorder="1" applyAlignment="1">
      <alignment horizontal="center" vertical="center"/>
    </xf>
    <xf numFmtId="178" fontId="1" fillId="0" borderId="0" xfId="3784" applyNumberFormat="1" applyBorder="1">
      <alignment vertical="center"/>
    </xf>
    <xf numFmtId="178" fontId="1" fillId="0" borderId="0" xfId="3784" applyNumberFormat="1">
      <alignment vertical="center"/>
    </xf>
    <xf numFmtId="9" fontId="11" fillId="3" borderId="2" xfId="31" applyNumberFormat="1" applyFont="1" applyFill="1" applyBorder="1" applyAlignment="1">
      <alignment horizontal="center" vertical="center"/>
    </xf>
    <xf numFmtId="9" fontId="9" fillId="0" borderId="2" xfId="31" applyNumberFormat="1" applyFont="1" applyFill="1" applyBorder="1" applyAlignment="1">
      <alignment horizontal="center" vertical="center"/>
    </xf>
    <xf numFmtId="178" fontId="9" fillId="0" borderId="2" xfId="31" applyNumberFormat="1" applyFont="1" applyFill="1" applyBorder="1" applyAlignment="1">
      <alignment horizontal="center" vertical="center"/>
    </xf>
    <xf numFmtId="0" fontId="3" fillId="0" borderId="2" xfId="3784" applyFont="1" applyFill="1" applyBorder="1" applyAlignment="1">
      <alignment horizontal="center" vertical="center"/>
    </xf>
    <xf numFmtId="0" fontId="1" fillId="0" borderId="0" xfId="3784" applyAlignment="1">
      <alignment horizontal="left" vertical="center"/>
    </xf>
    <xf numFmtId="181" fontId="0" fillId="0" borderId="0" xfId="0" applyNumberFormat="1">
      <alignment vertical="center"/>
    </xf>
    <xf numFmtId="1" fontId="0" fillId="0" borderId="0" xfId="0" applyNumberFormat="1">
      <alignment vertical="center"/>
    </xf>
    <xf numFmtId="0" fontId="1" fillId="0" borderId="0" xfId="0" applyFont="1">
      <alignment vertical="center"/>
    </xf>
    <xf numFmtId="176" fontId="5" fillId="4" borderId="2" xfId="3784" applyNumberFormat="1" applyFont="1" applyFill="1" applyBorder="1" applyAlignment="1">
      <alignment horizontal="center" vertical="center"/>
    </xf>
    <xf numFmtId="176" fontId="5" fillId="3" borderId="2" xfId="3784" applyNumberFormat="1" applyFont="1" applyFill="1" applyBorder="1" applyAlignment="1">
      <alignment horizontal="center" vertical="center"/>
    </xf>
    <xf numFmtId="176" fontId="5" fillId="0" borderId="2" xfId="3784" applyNumberFormat="1" applyFont="1" applyBorder="1" applyAlignment="1">
      <alignment horizontal="center" vertical="center"/>
    </xf>
    <xf numFmtId="9" fontId="11" fillId="0" borderId="2" xfId="31" applyNumberFormat="1" applyFont="1" applyBorder="1" applyAlignment="1">
      <alignment horizontal="center" vertical="center"/>
    </xf>
    <xf numFmtId="178" fontId="5" fillId="2" borderId="2" xfId="31" applyNumberFormat="1" applyFont="1" applyFill="1" applyBorder="1" applyAlignment="1">
      <alignment horizontal="center" vertical="center"/>
    </xf>
    <xf numFmtId="9" fontId="46" fillId="0" borderId="0" xfId="0" applyNumberFormat="1" applyFont="1">
      <alignment vertical="center"/>
    </xf>
    <xf numFmtId="180" fontId="3" fillId="0" borderId="2" xfId="3784" applyNumberFormat="1" applyFont="1" applyFill="1" applyBorder="1" applyAlignment="1">
      <alignment horizontal="center" vertical="center"/>
    </xf>
    <xf numFmtId="180" fontId="3" fillId="2" borderId="2" xfId="3784" applyNumberFormat="1" applyFont="1" applyFill="1" applyBorder="1" applyAlignment="1">
      <alignment horizontal="center" vertical="center"/>
    </xf>
    <xf numFmtId="0" fontId="10" fillId="0" borderId="2" xfId="3784" applyFont="1" applyFill="1" applyBorder="1" applyAlignment="1">
      <alignment horizontal="center" vertical="center" wrapText="1"/>
    </xf>
    <xf numFmtId="0" fontId="9" fillId="0" borderId="2" xfId="3784" applyFont="1" applyFill="1" applyBorder="1" applyAlignment="1">
      <alignment horizontal="center" vertical="center" wrapText="1"/>
    </xf>
    <xf numFmtId="0" fontId="3" fillId="0" borderId="0" xfId="3784" applyFont="1" applyFill="1" applyAlignment="1">
      <alignment horizontal="center" vertical="center" wrapText="1"/>
    </xf>
    <xf numFmtId="176" fontId="3" fillId="0" borderId="0" xfId="3784" applyNumberFormat="1" applyFont="1" applyFill="1" applyAlignment="1">
      <alignment horizontal="center" vertical="center" wrapText="1"/>
    </xf>
    <xf numFmtId="0" fontId="3" fillId="0" borderId="0" xfId="3784" applyFont="1" applyFill="1">
      <alignment vertical="center"/>
    </xf>
    <xf numFmtId="0" fontId="60" fillId="0" borderId="0" xfId="3784" applyFont="1" applyFill="1" applyBorder="1" applyAlignment="1">
      <alignment horizontal="center" vertical="center" wrapText="1"/>
    </xf>
    <xf numFmtId="176" fontId="60" fillId="0" borderId="0" xfId="3784" applyNumberFormat="1" applyFont="1" applyFill="1" applyBorder="1" applyAlignment="1">
      <alignment horizontal="center" vertical="center" wrapText="1"/>
    </xf>
    <xf numFmtId="0" fontId="60" fillId="0" borderId="0" xfId="3784" applyFont="1" applyFill="1">
      <alignment vertical="center"/>
    </xf>
    <xf numFmtId="0" fontId="5" fillId="0" borderId="0" xfId="3784" applyFont="1" applyFill="1">
      <alignment vertical="center"/>
    </xf>
    <xf numFmtId="0" fontId="63" fillId="0" borderId="2" xfId="3784" applyFont="1" applyBorder="1" applyAlignment="1">
      <alignment horizontal="center" vertical="center"/>
    </xf>
    <xf numFmtId="0" fontId="63" fillId="0" borderId="2" xfId="3784" applyFont="1" applyFill="1" applyBorder="1" applyAlignment="1">
      <alignment horizontal="center" vertical="center" wrapText="1"/>
    </xf>
    <xf numFmtId="0" fontId="63" fillId="0" borderId="2" xfId="3784" applyFont="1" applyFill="1" applyBorder="1" applyAlignment="1">
      <alignment horizontal="left" vertical="center" wrapText="1"/>
    </xf>
    <xf numFmtId="182" fontId="63" fillId="0" borderId="2" xfId="3784" applyNumberFormat="1" applyFont="1" applyFill="1" applyBorder="1" applyAlignment="1">
      <alignment horizontal="center" vertical="center"/>
    </xf>
    <xf numFmtId="182" fontId="64" fillId="0" borderId="2" xfId="3784" applyNumberFormat="1" applyFont="1" applyFill="1" applyBorder="1" applyAlignment="1">
      <alignment horizontal="center" vertical="center"/>
    </xf>
    <xf numFmtId="0" fontId="64" fillId="0" borderId="2" xfId="3784" applyFont="1" applyFill="1" applyBorder="1" applyAlignment="1">
      <alignment horizontal="center" vertical="center" wrapText="1"/>
    </xf>
    <xf numFmtId="0" fontId="64" fillId="0" borderId="2" xfId="3784" applyFont="1" applyFill="1" applyBorder="1" applyAlignment="1">
      <alignment horizontal="left" vertical="center" wrapText="1"/>
    </xf>
    <xf numFmtId="180" fontId="3" fillId="58" borderId="2" xfId="3784" applyNumberFormat="1" applyFont="1" applyFill="1" applyBorder="1" applyAlignment="1">
      <alignment horizontal="center" vertical="center"/>
    </xf>
    <xf numFmtId="176" fontId="9" fillId="0" borderId="2" xfId="3784" applyNumberFormat="1" applyFont="1" applyBorder="1" applyAlignment="1">
      <alignment horizontal="center" vertical="center"/>
    </xf>
    <xf numFmtId="9" fontId="5" fillId="58" borderId="2" xfId="31" applyFont="1" applyFill="1" applyBorder="1" applyAlignment="1">
      <alignment horizontal="center" vertical="center"/>
    </xf>
    <xf numFmtId="180" fontId="5" fillId="58" borderId="2" xfId="3784" applyNumberFormat="1" applyFont="1" applyFill="1" applyBorder="1" applyAlignment="1">
      <alignment horizontal="center" vertical="center"/>
    </xf>
    <xf numFmtId="9" fontId="5" fillId="58" borderId="2" xfId="31" applyNumberFormat="1" applyFont="1" applyFill="1" applyBorder="1" applyAlignment="1">
      <alignment horizontal="center" vertical="center"/>
    </xf>
    <xf numFmtId="182" fontId="3" fillId="0" borderId="2" xfId="3784" applyNumberFormat="1" applyFont="1" applyBorder="1" applyAlignment="1">
      <alignment horizontal="center" vertical="center"/>
    </xf>
    <xf numFmtId="0" fontId="62" fillId="0" borderId="2" xfId="3784" applyFont="1" applyBorder="1" applyAlignment="1">
      <alignment horizontal="center" vertical="center" wrapText="1"/>
    </xf>
    <xf numFmtId="0" fontId="9" fillId="0" borderId="2" xfId="3784" applyFont="1" applyFill="1" applyBorder="1" applyAlignment="1">
      <alignment horizontal="center" vertical="center" wrapText="1"/>
    </xf>
    <xf numFmtId="176" fontId="3" fillId="0" borderId="2" xfId="3784" applyNumberFormat="1" applyFont="1" applyFill="1" applyBorder="1" applyAlignment="1">
      <alignment horizontal="center" vertical="center" wrapText="1"/>
    </xf>
    <xf numFmtId="176" fontId="5" fillId="0" borderId="2" xfId="3784" applyNumberFormat="1" applyFont="1" applyFill="1" applyBorder="1" applyAlignment="1">
      <alignment horizontal="center" vertical="center" wrapText="1"/>
    </xf>
    <xf numFmtId="0" fontId="3" fillId="0" borderId="2" xfId="3784" applyFont="1" applyFill="1" applyBorder="1" applyAlignment="1">
      <alignment horizontal="center" vertical="center" wrapText="1"/>
    </xf>
    <xf numFmtId="1" fontId="3" fillId="0" borderId="2" xfId="3784" applyNumberFormat="1" applyFont="1" applyFill="1" applyBorder="1" applyAlignment="1">
      <alignment horizontal="center" vertical="center" wrapText="1"/>
    </xf>
    <xf numFmtId="0" fontId="62" fillId="0" borderId="0" xfId="3784" applyFont="1" applyFill="1" applyAlignment="1">
      <alignment horizontal="center" vertical="center" wrapText="1"/>
    </xf>
    <xf numFmtId="0" fontId="61" fillId="0" borderId="1" xfId="3784" applyFont="1" applyFill="1" applyBorder="1" applyAlignment="1">
      <alignment horizontal="center" vertical="center"/>
    </xf>
    <xf numFmtId="0" fontId="7" fillId="0" borderId="0" xfId="3784" applyFont="1" applyAlignment="1">
      <alignment horizontal="left" vertical="center"/>
    </xf>
    <xf numFmtId="0" fontId="2" fillId="0" borderId="0" xfId="3784" applyFont="1" applyAlignment="1">
      <alignment horizontal="center" vertical="center"/>
    </xf>
    <xf numFmtId="0" fontId="8" fillId="0" borderId="1" xfId="3784" applyFont="1" applyBorder="1" applyAlignment="1">
      <alignment horizontal="center" vertical="center"/>
    </xf>
    <xf numFmtId="0" fontId="9" fillId="0" borderId="2" xfId="3784" applyFont="1" applyFill="1" applyBorder="1" applyAlignment="1">
      <alignment horizontal="center" vertical="center" wrapText="1"/>
    </xf>
    <xf numFmtId="0" fontId="9" fillId="0" borderId="5" xfId="3784" applyFont="1" applyFill="1" applyBorder="1" applyAlignment="1">
      <alignment horizontal="center" vertical="center" wrapText="1"/>
    </xf>
    <xf numFmtId="0" fontId="9" fillId="0" borderId="6" xfId="3784" applyFont="1" applyFill="1" applyBorder="1" applyAlignment="1">
      <alignment horizontal="center" vertical="center" wrapText="1"/>
    </xf>
    <xf numFmtId="0" fontId="10" fillId="0" borderId="2" xfId="3784" applyFont="1" applyFill="1" applyBorder="1" applyAlignment="1">
      <alignment horizontal="center" vertical="center" wrapText="1"/>
    </xf>
    <xf numFmtId="179" fontId="9" fillId="0" borderId="3" xfId="3784" applyNumberFormat="1" applyFont="1" applyFill="1" applyBorder="1" applyAlignment="1">
      <alignment horizontal="center" vertical="center" wrapText="1"/>
    </xf>
    <xf numFmtId="179" fontId="9" fillId="0" borderId="4" xfId="3784" applyNumberFormat="1" applyFont="1" applyFill="1" applyBorder="1" applyAlignment="1">
      <alignment horizontal="center" vertical="center" wrapText="1"/>
    </xf>
    <xf numFmtId="9" fontId="10" fillId="0" borderId="2" xfId="31" applyFont="1" applyFill="1" applyBorder="1" applyAlignment="1">
      <alignment horizontal="center" vertical="center" wrapText="1"/>
    </xf>
    <xf numFmtId="9" fontId="9" fillId="0" borderId="2" xfId="31" applyFont="1" applyFill="1" applyBorder="1" applyAlignment="1">
      <alignment horizontal="center" vertical="center" wrapText="1"/>
    </xf>
    <xf numFmtId="0" fontId="5" fillId="0" borderId="5" xfId="3784" applyFont="1" applyFill="1" applyBorder="1" applyAlignment="1">
      <alignment horizontal="center" vertical="center" wrapText="1"/>
    </xf>
    <xf numFmtId="0" fontId="5" fillId="0" borderId="6" xfId="3784" applyFont="1" applyFill="1" applyBorder="1" applyAlignment="1">
      <alignment horizontal="center" vertical="center" wrapText="1"/>
    </xf>
    <xf numFmtId="0" fontId="5" fillId="0" borderId="25" xfId="3784" applyFont="1" applyFill="1" applyBorder="1" applyAlignment="1">
      <alignment horizontal="center" vertical="center" wrapText="1"/>
    </xf>
    <xf numFmtId="0" fontId="3" fillId="0" borderId="0" xfId="3784" applyFont="1" applyFill="1" applyAlignment="1">
      <alignment horizontal="left" vertical="center" wrapText="1"/>
    </xf>
    <xf numFmtId="0" fontId="58" fillId="0" borderId="0" xfId="3784" applyFont="1" applyFill="1" applyBorder="1" applyAlignment="1">
      <alignment horizontal="center" vertical="center" wrapText="1"/>
    </xf>
    <xf numFmtId="0" fontId="3" fillId="0" borderId="2" xfId="3784" applyFont="1" applyFill="1" applyBorder="1" applyAlignment="1">
      <alignment horizontal="center" vertical="center" wrapText="1"/>
    </xf>
    <xf numFmtId="0" fontId="3" fillId="0" borderId="3" xfId="3784" applyFont="1" applyFill="1" applyBorder="1" applyAlignment="1">
      <alignment horizontal="center" vertical="center" wrapText="1"/>
    </xf>
    <xf numFmtId="0" fontId="3" fillId="0" borderId="4" xfId="3784" applyFont="1" applyFill="1" applyBorder="1" applyAlignment="1">
      <alignment horizontal="center" vertical="center" wrapText="1"/>
    </xf>
    <xf numFmtId="0" fontId="62" fillId="0" borderId="2" xfId="3784" applyFont="1" applyFill="1" applyBorder="1" applyAlignment="1">
      <alignment horizontal="center" vertical="center" wrapText="1"/>
    </xf>
    <xf numFmtId="176" fontId="3" fillId="0" borderId="3" xfId="3784" applyNumberFormat="1" applyFont="1" applyFill="1" applyBorder="1" applyAlignment="1">
      <alignment horizontal="center" vertical="center" wrapText="1"/>
    </xf>
    <xf numFmtId="176" fontId="3" fillId="0" borderId="4" xfId="3784" applyNumberFormat="1" applyFont="1" applyFill="1" applyBorder="1" applyAlignment="1">
      <alignment horizontal="center" vertical="center" wrapText="1"/>
    </xf>
    <xf numFmtId="0" fontId="55" fillId="0" borderId="1" xfId="3784" applyFont="1" applyFill="1" applyBorder="1" applyAlignment="1">
      <alignment horizontal="center" vertical="center" wrapText="1"/>
    </xf>
    <xf numFmtId="176" fontId="3" fillId="0" borderId="26" xfId="3784" applyNumberFormat="1" applyFont="1" applyFill="1" applyBorder="1" applyAlignment="1">
      <alignment horizontal="center" vertical="center" wrapText="1"/>
    </xf>
    <xf numFmtId="176" fontId="3" fillId="0" borderId="27" xfId="3784" applyNumberFormat="1" applyFont="1" applyFill="1" applyBorder="1" applyAlignment="1">
      <alignment horizontal="center" vertical="center" wrapText="1"/>
    </xf>
  </cellXfs>
  <cellStyles count="7521">
    <cellStyle name="20% - 强调文字颜色 1 10" xfId="145"/>
    <cellStyle name="20% - 强调文字颜色 1 10 2" xfId="153"/>
    <cellStyle name="20% - 强调文字颜色 1 10 3" xfId="161"/>
    <cellStyle name="20% - 强调文字颜色 1 11" xfId="34"/>
    <cellStyle name="20% - 强调文字颜色 1 12" xfId="162"/>
    <cellStyle name="20% - 强调文字颜色 1 2" xfId="1"/>
    <cellStyle name="20% - 强调文字颜色 1 2 10" xfId="151"/>
    <cellStyle name="20% - 强调文字颜色 1 2 11" xfId="158"/>
    <cellStyle name="20% - 强调文字颜色 1 2 2" xfId="166"/>
    <cellStyle name="20% - 强调文字颜色 1 2 2 10" xfId="168"/>
    <cellStyle name="20% - 强调文字颜色 1 2 2 2" xfId="24"/>
    <cellStyle name="20% - 强调文字颜色 1 2 2 2 2" xfId="171"/>
    <cellStyle name="20% - 强调文字颜色 1 2 2 2 2 2" xfId="107"/>
    <cellStyle name="20% - 强调文字颜色 1 2 2 2 3" xfId="173"/>
    <cellStyle name="20% - 强调文字颜色 1 2 2 2 4" xfId="106"/>
    <cellStyle name="20% - 强调文字颜色 1 2 2 2 5" xfId="113"/>
    <cellStyle name="20% - 强调文字颜色 1 2 2 3" xfId="175"/>
    <cellStyle name="20% - 强调文字颜色 1 2 2 3 2" xfId="177"/>
    <cellStyle name="20% - 强调文字颜色 1 2 2 3 2 2" xfId="181"/>
    <cellStyle name="20% - 强调文字颜色 1 2 2 3 3" xfId="182"/>
    <cellStyle name="20% - 强调文字颜色 1 2 2 3 4" xfId="183"/>
    <cellStyle name="20% - 强调文字颜色 1 2 2 4" xfId="186"/>
    <cellStyle name="20% - 强调文字颜色 1 2 2 4 2" xfId="188"/>
    <cellStyle name="20% - 强调文字颜色 1 2 2 4 2 2" xfId="196"/>
    <cellStyle name="20% - 强调文字颜色 1 2 2 4 3" xfId="198"/>
    <cellStyle name="20% - 强调文字颜色 1 2 2 4 4" xfId="199"/>
    <cellStyle name="20% - 强调文字颜色 1 2 2 4 5" xfId="203"/>
    <cellStyle name="20% - 强调文字颜色 1 2 2 5" xfId="205"/>
    <cellStyle name="20% - 强调文字颜色 1 2 2 5 2" xfId="207"/>
    <cellStyle name="20% - 强调文字颜色 1 2 2 5 3" xfId="208"/>
    <cellStyle name="20% - 强调文字颜色 1 2 2 6" xfId="211"/>
    <cellStyle name="20% - 强调文字颜色 1 2 2 6 2" xfId="212"/>
    <cellStyle name="20% - 强调文字颜色 1 2 2 6 2 2" xfId="214"/>
    <cellStyle name="20% - 强调文字颜色 1 2 2 6 3" xfId="216"/>
    <cellStyle name="20% - 强调文字颜色 1 2 2 6 4" xfId="217"/>
    <cellStyle name="20% - 强调文字颜色 1 2 2 7" xfId="219"/>
    <cellStyle name="20% - 强调文字颜色 1 2 2 7 2" xfId="220"/>
    <cellStyle name="20% - 强调文字颜色 1 2 2 8" xfId="221"/>
    <cellStyle name="20% - 强调文字颜色 1 2 2 8 2" xfId="224"/>
    <cellStyle name="20% - 强调文字颜色 1 2 2 9" xfId="225"/>
    <cellStyle name="20% - 强调文字颜色 1 2 3" xfId="227"/>
    <cellStyle name="20% - 强调文字颜色 1 2 3 2" xfId="232"/>
    <cellStyle name="20% - 强调文字颜色 1 2 3 2 2" xfId="234"/>
    <cellStyle name="20% - 强调文字颜色 1 2 3 3" xfId="235"/>
    <cellStyle name="20% - 强调文字颜色 1 2 3 4" xfId="237"/>
    <cellStyle name="20% - 强调文字颜色 1 2 3 5" xfId="243"/>
    <cellStyle name="20% - 强调文字颜色 1 2 4" xfId="246"/>
    <cellStyle name="20% - 强调文字颜色 1 2 4 2" xfId="249"/>
    <cellStyle name="20% - 强调文字颜色 1 2 4 2 2" xfId="252"/>
    <cellStyle name="20% - 强调文字颜色 1 2 4 3" xfId="254"/>
    <cellStyle name="20% - 强调文字颜色 1 2 4 4" xfId="256"/>
    <cellStyle name="20% - 强调文字颜色 1 2 5" xfId="257"/>
    <cellStyle name="20% - 强调文字颜色 1 2 5 2" xfId="261"/>
    <cellStyle name="20% - 强调文字颜色 1 2 5 2 2" xfId="87"/>
    <cellStyle name="20% - 强调文字颜色 1 2 5 3" xfId="263"/>
    <cellStyle name="20% - 强调文字颜色 1 2 5 4" xfId="266"/>
    <cellStyle name="20% - 强调文字颜色 1 2 5 5" xfId="271"/>
    <cellStyle name="20% - 强调文字颜色 1 2 6" xfId="273"/>
    <cellStyle name="20% - 强调文字颜色 1 2 6 2" xfId="275"/>
    <cellStyle name="20% - 强调文字颜色 1 2 6 3" xfId="84"/>
    <cellStyle name="20% - 强调文字颜色 1 2 7" xfId="276"/>
    <cellStyle name="20% - 强调文字颜色 1 2 7 2" xfId="278"/>
    <cellStyle name="20% - 强调文字颜色 1 2 7 2 2" xfId="201"/>
    <cellStyle name="20% - 强调文字颜色 1 2 7 3" xfId="281"/>
    <cellStyle name="20% - 强调文字颜色 1 2 7 4" xfId="283"/>
    <cellStyle name="20% - 强调文字颜色 1 2 8" xfId="284"/>
    <cellStyle name="20% - 强调文字颜色 1 2 8 2" xfId="287"/>
    <cellStyle name="20% - 强调文字颜色 1 2 9" xfId="288"/>
    <cellStyle name="20% - 强调文字颜色 1 2 9 2" xfId="293"/>
    <cellStyle name="20% - 强调文字颜色 1 2_重大项目2月底 尹20130314陈才" xfId="58"/>
    <cellStyle name="20% - 强调文字颜色 1 3" xfId="296"/>
    <cellStyle name="20% - 强调文字颜色 1 3 10" xfId="298"/>
    <cellStyle name="20% - 强调文字颜色 1 3 2" xfId="302"/>
    <cellStyle name="20% - 强调文字颜色 1 3 2 10" xfId="303"/>
    <cellStyle name="20% - 强调文字颜色 1 3 2 2" xfId="305"/>
    <cellStyle name="20% - 强调文字颜色 1 3 2 2 2" xfId="236"/>
    <cellStyle name="20% - 强调文字颜色 1 3 2 2 2 2" xfId="306"/>
    <cellStyle name="20% - 强调文字颜色 1 3 2 2 3" xfId="241"/>
    <cellStyle name="20% - 强调文字颜色 1 3 2 2 4" xfId="310"/>
    <cellStyle name="20% - 强调文字颜色 1 3 2 2 5" xfId="164"/>
    <cellStyle name="20% - 强调文字颜色 1 3 2 3" xfId="311"/>
    <cellStyle name="20% - 强调文字颜色 1 3 2 3 2" xfId="255"/>
    <cellStyle name="20% - 强调文字颜色 1 3 2 3 2 2" xfId="314"/>
    <cellStyle name="20% - 强调文字颜色 1 3 2 3 3" xfId="319"/>
    <cellStyle name="20% - 强调文字颜色 1 3 2 3 4" xfId="321"/>
    <cellStyle name="20% - 强调文字颜色 1 3 2 4" xfId="323"/>
    <cellStyle name="20% - 强调文字颜色 1 3 2 4 2" xfId="265"/>
    <cellStyle name="20% - 强调文字颜色 1 3 2 4 2 2" xfId="324"/>
    <cellStyle name="20% - 强调文字颜色 1 3 2 4 3" xfId="270"/>
    <cellStyle name="20% - 强调文字颜色 1 3 2 4 4" xfId="326"/>
    <cellStyle name="20% - 强调文字颜色 1 3 2 4 5" xfId="328"/>
    <cellStyle name="20% - 强调文字颜色 1 3 2 5" xfId="329"/>
    <cellStyle name="20% - 强调文字颜色 1 3 2 5 2" xfId="330"/>
    <cellStyle name="20% - 强调文字颜色 1 3 2 5 3" xfId="332"/>
    <cellStyle name="20% - 强调文字颜色 1 3 2 6" xfId="333"/>
    <cellStyle name="20% - 强调文字颜色 1 3 2 6 2" xfId="282"/>
    <cellStyle name="20% - 强调文字颜色 1 3 2 6 2 2" xfId="334"/>
    <cellStyle name="20% - 强调文字颜色 1 3 2 6 3" xfId="336"/>
    <cellStyle name="20% - 强调文字颜色 1 3 2 6 4" xfId="337"/>
    <cellStyle name="20% - 强调文字颜色 1 3 2 7" xfId="339"/>
    <cellStyle name="20% - 强调文字颜色 1 3 2 7 2" xfId="340"/>
    <cellStyle name="20% - 强调文字颜色 1 3 2 8" xfId="342"/>
    <cellStyle name="20% - 强调文字颜色 1 3 2 8 2" xfId="343"/>
    <cellStyle name="20% - 强调文字颜色 1 3 2 9" xfId="344"/>
    <cellStyle name="20% - 强调文字颜色 1 3 3" xfId="346"/>
    <cellStyle name="20% - 强调文字颜色 1 3 3 2" xfId="351"/>
    <cellStyle name="20% - 强调文字颜色 1 3 3 2 2" xfId="354"/>
    <cellStyle name="20% - 强调文字颜色 1 3 3 3" xfId="167"/>
    <cellStyle name="20% - 强调文字颜色 1 3 3 4" xfId="353"/>
    <cellStyle name="20% - 强调文字颜色 1 3 3 5" xfId="356"/>
    <cellStyle name="20% - 强调文字颜色 1 3 4" xfId="359"/>
    <cellStyle name="20% - 强调文字颜色 1 3 4 2" xfId="360"/>
    <cellStyle name="20% - 强调文字颜色 1 3 4 2 2" xfId="361"/>
    <cellStyle name="20% - 强调文字颜色 1 3 4 3" xfId="68"/>
    <cellStyle name="20% - 强调文字颜色 1 3 4 4" xfId="362"/>
    <cellStyle name="20% - 强调文字颜色 1 3 4 5" xfId="364"/>
    <cellStyle name="20% - 强调文字颜色 1 3 5" xfId="366"/>
    <cellStyle name="20% - 强调文字颜色 1 3 5 2" xfId="367"/>
    <cellStyle name="20% - 强调文字颜色 1 3 5 3" xfId="368"/>
    <cellStyle name="20% - 强调文字颜色 1 3 6" xfId="369"/>
    <cellStyle name="20% - 强调文字颜色 1 3 6 2" xfId="371"/>
    <cellStyle name="20% - 强调文字颜色 1 3 6 2 2" xfId="377"/>
    <cellStyle name="20% - 强调文字颜色 1 3 6 3" xfId="19"/>
    <cellStyle name="20% - 强调文字颜色 1 3 6 4" xfId="380"/>
    <cellStyle name="20% - 强调文字颜色 1 3 7" xfId="381"/>
    <cellStyle name="20% - 强调文字颜色 1 3 7 2" xfId="385"/>
    <cellStyle name="20% - 强调文字颜色 1 3 8" xfId="386"/>
    <cellStyle name="20% - 强调文字颜色 1 3 8 2" xfId="391"/>
    <cellStyle name="20% - 强调文字颜色 1 3 9" xfId="53"/>
    <cellStyle name="20% - 强调文字颜色 1 3_重大项目2月底 尹20130314陈才" xfId="313"/>
    <cellStyle name="20% - 强调文字颜色 1 4" xfId="384"/>
    <cellStyle name="20% - 强调文字颜色 1 4 2" xfId="327"/>
    <cellStyle name="20% - 强调文字颜色 1 4 2 2" xfId="393"/>
    <cellStyle name="20% - 强调文字颜色 1 4 3" xfId="70"/>
    <cellStyle name="20% - 强调文字颜色 1 4 4" xfId="395"/>
    <cellStyle name="20% - 强调文字颜色 1 5" xfId="398"/>
    <cellStyle name="20% - 强调文字颜色 1 5 2" xfId="399"/>
    <cellStyle name="20% - 强调文字颜色 1 5 2 2" xfId="401"/>
    <cellStyle name="20% - 强调文字颜色 1 5 3" xfId="402"/>
    <cellStyle name="20% - 强调文字颜色 1 5 4" xfId="404"/>
    <cellStyle name="20% - 强调文字颜色 1 5 5" xfId="406"/>
    <cellStyle name="20% - 强调文字颜色 1 6" xfId="408"/>
    <cellStyle name="20% - 强调文字颜色 1 6 2" xfId="409"/>
    <cellStyle name="20% - 强调文字颜色 1 6 2 2" xfId="7"/>
    <cellStyle name="20% - 强调文字颜色 1 6 3" xfId="414"/>
    <cellStyle name="20% - 强调文字颜色 1 6 4" xfId="416"/>
    <cellStyle name="20% - 强调文字颜色 1 6 5" xfId="418"/>
    <cellStyle name="20% - 强调文字颜色 1 7" xfId="422"/>
    <cellStyle name="20% - 强调文字颜色 1 7 2" xfId="425"/>
    <cellStyle name="20% - 强调文字颜色 1 7 2 2" xfId="316"/>
    <cellStyle name="20% - 强调文字颜色 1 7 3" xfId="428"/>
    <cellStyle name="20% - 强调文字颜色 1 7 4" xfId="431"/>
    <cellStyle name="20% - 强调文字颜色 1 7 5" xfId="435"/>
    <cellStyle name="20% - 强调文字颜色 1 8" xfId="438"/>
    <cellStyle name="20% - 强调文字颜色 1 8 2" xfId="439"/>
    <cellStyle name="20% - 强调文字颜色 1 8 2 2" xfId="363"/>
    <cellStyle name="20% - 强调文字颜色 1 8 3" xfId="443"/>
    <cellStyle name="20% - 强调文字颜色 1 8 4" xfId="192"/>
    <cellStyle name="20% - 强调文字颜色 1 8 5" xfId="447"/>
    <cellStyle name="20% - 强调文字颜色 1 9" xfId="455"/>
    <cellStyle name="20% - 强调文字颜色 1 9 2" xfId="459"/>
    <cellStyle name="20% - 强调文字颜色 1 9 3" xfId="463"/>
    <cellStyle name="20% - 强调文字颜色 2 10" xfId="465"/>
    <cellStyle name="20% - 强调文字颜色 2 10 2" xfId="471"/>
    <cellStyle name="20% - 强调文字颜色 2 10 3" xfId="474"/>
    <cellStyle name="20% - 强调文字颜色 2 11" xfId="476"/>
    <cellStyle name="20% - 强调文字颜色 2 12" xfId="477"/>
    <cellStyle name="20% - 强调文字颜色 2 2" xfId="479"/>
    <cellStyle name="20% - 强调文字颜色 2 2 10" xfId="483"/>
    <cellStyle name="20% - 强调文字颜色 2 2 11" xfId="489"/>
    <cellStyle name="20% - 强调文字颜色 2 2 2" xfId="494"/>
    <cellStyle name="20% - 强调文字颜色 2 2 2 10" xfId="495"/>
    <cellStyle name="20% - 强调文字颜色 2 2 2 2" xfId="504"/>
    <cellStyle name="20% - 强调文字颜色 2 2 2 2 2" xfId="456"/>
    <cellStyle name="20% - 强调文字颜色 2 2 2 2 2 2" xfId="460"/>
    <cellStyle name="20% - 强调文字颜色 2 2 2 2 3" xfId="508"/>
    <cellStyle name="20% - 强调文字颜色 2 2 2 2 4" xfId="511"/>
    <cellStyle name="20% - 强调文字颜色 2 2 2 2 5" xfId="514"/>
    <cellStyle name="20% - 强调文字颜色 2 2 2 3" xfId="521"/>
    <cellStyle name="20% - 强调文字颜色 2 2 2 3 2" xfId="524"/>
    <cellStyle name="20% - 强调文字颜色 2 2 2 3 2 2" xfId="530"/>
    <cellStyle name="20% - 强调文字颜色 2 2 2 3 3" xfId="540"/>
    <cellStyle name="20% - 强调文字颜色 2 2 2 3 4" xfId="545"/>
    <cellStyle name="20% - 强调文字颜色 2 2 2 4" xfId="550"/>
    <cellStyle name="20% - 强调文字颜色 2 2 2 4 2" xfId="555"/>
    <cellStyle name="20% - 强调文字颜色 2 2 2 4 2 2" xfId="79"/>
    <cellStyle name="20% - 强调文字颜色 2 2 2 4 3" xfId="559"/>
    <cellStyle name="20% - 强调文字颜色 2 2 2 4 4" xfId="146"/>
    <cellStyle name="20% - 强调文字颜色 2 2 2 4 5" xfId="35"/>
    <cellStyle name="20% - 强调文字颜色 2 2 2 5" xfId="529"/>
    <cellStyle name="20% - 强调文字颜色 2 2 2 5 2" xfId="535"/>
    <cellStyle name="20% - 强调文字颜色 2 2 2 5 3" xfId="564"/>
    <cellStyle name="20% - 强调文字颜色 2 2 2 6" xfId="539"/>
    <cellStyle name="20% - 强调文字颜色 2 2 2 6 2" xfId="488"/>
    <cellStyle name="20% - 强调文字颜色 2 2 2 6 2 2" xfId="574"/>
    <cellStyle name="20% - 强调文字颜色 2 2 2 6 3" xfId="575"/>
    <cellStyle name="20% - 强调文字颜色 2 2 2 6 4" xfId="576"/>
    <cellStyle name="20% - 强调文字颜色 2 2 2 7" xfId="544"/>
    <cellStyle name="20% - 强调文字颜色 2 2 2 7 2" xfId="578"/>
    <cellStyle name="20% - 强调文字颜色 2 2 2 8" xfId="582"/>
    <cellStyle name="20% - 强调文字颜色 2 2 2 8 2" xfId="583"/>
    <cellStyle name="20% - 强调文字颜色 2 2 2 9" xfId="587"/>
    <cellStyle name="20% - 强调文字颜色 2 2 3" xfId="591"/>
    <cellStyle name="20% - 强调文字颜色 2 2 3 2" xfId="155"/>
    <cellStyle name="20% - 强调文字颜色 2 2 3 2 2" xfId="592"/>
    <cellStyle name="20% - 强调文字颜色 2 2 3 3" xfId="593"/>
    <cellStyle name="20% - 强调文字颜色 2 2 3 4" xfId="594"/>
    <cellStyle name="20% - 强调文字颜色 2 2 3 5" xfId="552"/>
    <cellStyle name="20% - 强调文字颜色 2 2 4" xfId="569"/>
    <cellStyle name="20% - 强调文字颜色 2 2 4 2" xfId="599"/>
    <cellStyle name="20% - 强调文字颜色 2 2 4 2 2" xfId="600"/>
    <cellStyle name="20% - 强调文字颜色 2 2 4 3" xfId="601"/>
    <cellStyle name="20% - 强调文字颜色 2 2 4 4" xfId="602"/>
    <cellStyle name="20% - 强调文字颜色 2 2 5" xfId="605"/>
    <cellStyle name="20% - 强调文字颜色 2 2 5 2" xfId="607"/>
    <cellStyle name="20% - 强调文字颜色 2 2 5 2 2" xfId="610"/>
    <cellStyle name="20% - 强调文字颜色 2 2 5 3" xfId="612"/>
    <cellStyle name="20% - 强调文字颜色 2 2 5 4" xfId="481"/>
    <cellStyle name="20% - 强调文字颜色 2 2 5 5" xfId="485"/>
    <cellStyle name="20% - 强调文字颜色 2 2 6" xfId="613"/>
    <cellStyle name="20% - 强调文字颜色 2 2 6 2" xfId="615"/>
    <cellStyle name="20% - 强调文字颜色 2 2 6 3" xfId="616"/>
    <cellStyle name="20% - 强调文字颜色 2 2 7" xfId="617"/>
    <cellStyle name="20% - 强调文字颜色 2 2 7 2" xfId="618"/>
    <cellStyle name="20% - 强调文字颜色 2 2 7 2 2" xfId="32"/>
    <cellStyle name="20% - 强调文字颜色 2 2 7 3" xfId="619"/>
    <cellStyle name="20% - 强调文字颜色 2 2 7 4" xfId="620"/>
    <cellStyle name="20% - 强调文字颜色 2 2 8" xfId="621"/>
    <cellStyle name="20% - 强调文字颜色 2 2 8 2" xfId="622"/>
    <cellStyle name="20% - 强调文字颜色 2 2 9" xfId="285"/>
    <cellStyle name="20% - 强调文字颜色 2 2 9 2" xfId="496"/>
    <cellStyle name="20% - 强调文字颜色 2 2_重大项目2月底 尹20130314陈才" xfId="519"/>
    <cellStyle name="20% - 强调文字颜色 2 3" xfId="626"/>
    <cellStyle name="20% - 强调文字颜色 2 3 10" xfId="629"/>
    <cellStyle name="20% - 强调文字颜色 2 3 2" xfId="637"/>
    <cellStyle name="20% - 强调文字颜色 2 3 2 10" xfId="118"/>
    <cellStyle name="20% - 强调文字颜色 2 3 2 2" xfId="641"/>
    <cellStyle name="20% - 强调文字颜色 2 3 2 2 2" xfId="46"/>
    <cellStyle name="20% - 强调文字颜色 2 3 2 2 2 2" xfId="645"/>
    <cellStyle name="20% - 强调文字颜色 2 3 2 2 3" xfId="51"/>
    <cellStyle name="20% - 强调文字颜色 2 3 2 2 4" xfId="54"/>
    <cellStyle name="20% - 强调文字颜色 2 3 2 2 5" xfId="40"/>
    <cellStyle name="20% - 强调文字颜色 2 3 2 3" xfId="648"/>
    <cellStyle name="20% - 强调文字颜色 2 3 2 3 2" xfId="653"/>
    <cellStyle name="20% - 强调文字颜色 2 3 2 3 2 2" xfId="96"/>
    <cellStyle name="20% - 强调文字颜色 2 3 2 3 3" xfId="470"/>
    <cellStyle name="20% - 强调文字颜色 2 3 2 3 4" xfId="473"/>
    <cellStyle name="20% - 强调文字颜色 2 3 2 4" xfId="656"/>
    <cellStyle name="20% - 强调文字颜色 2 3 2 4 2" xfId="660"/>
    <cellStyle name="20% - 强调文字颜色 2 3 2 4 2 2" xfId="661"/>
    <cellStyle name="20% - 强调文字颜色 2 3 2 4 3" xfId="664"/>
    <cellStyle name="20% - 强调文字颜色 2 3 2 4 4" xfId="665"/>
    <cellStyle name="20% - 强调文字颜色 2 3 2 4 5" xfId="666"/>
    <cellStyle name="20% - 强调文字颜色 2 3 2 5" xfId="669"/>
    <cellStyle name="20% - 强调文字颜色 2 3 2 5 2" xfId="672"/>
    <cellStyle name="20% - 强调文字颜色 2 3 2 5 3" xfId="673"/>
    <cellStyle name="20% - 强调文字颜色 2 3 2 6" xfId="676"/>
    <cellStyle name="20% - 强调文字颜色 2 3 2 6 2" xfId="681"/>
    <cellStyle name="20% - 强调文字颜色 2 3 2 6 2 2" xfId="312"/>
    <cellStyle name="20% - 强调文字颜色 2 3 2 6 3" xfId="682"/>
    <cellStyle name="20% - 强调文字颜色 2 3 2 6 4" xfId="683"/>
    <cellStyle name="20% - 强调文字颜色 2 3 2 7" xfId="686"/>
    <cellStyle name="20% - 强调文字颜色 2 3 2 7 2" xfId="687"/>
    <cellStyle name="20% - 强调文字颜色 2 3 2 8" xfId="28"/>
    <cellStyle name="20% - 强调文字颜色 2 3 2 8 2" xfId="603"/>
    <cellStyle name="20% - 强调文字颜色 2 3 2 9" xfId="690"/>
    <cellStyle name="20% - 强调文字颜色 2 3 3" xfId="695"/>
    <cellStyle name="20% - 强调文字颜色 2 3 3 2" xfId="699"/>
    <cellStyle name="20% - 强调文字颜色 2 3 3 2 2" xfId="702"/>
    <cellStyle name="20% - 强调文字颜色 2 3 3 3" xfId="706"/>
    <cellStyle name="20% - 强调文字颜色 2 3 3 4" xfId="709"/>
    <cellStyle name="20% - 强调文字颜色 2 3 3 5" xfId="712"/>
    <cellStyle name="20% - 强调文字颜色 2 3 4" xfId="717"/>
    <cellStyle name="20% - 强调文字颜色 2 3 4 2" xfId="721"/>
    <cellStyle name="20% - 强调文字颜色 2 3 4 2 2" xfId="726"/>
    <cellStyle name="20% - 强调文字颜色 2 3 4 3" xfId="730"/>
    <cellStyle name="20% - 强调文字颜色 2 3 4 4" xfId="101"/>
    <cellStyle name="20% - 强调文字颜色 2 3 4 5" xfId="77"/>
    <cellStyle name="20% - 强调文字颜色 2 3 5" xfId="733"/>
    <cellStyle name="20% - 强调文字颜色 2 3 5 2" xfId="737"/>
    <cellStyle name="20% - 强调文字颜色 2 3 5 3" xfId="742"/>
    <cellStyle name="20% - 强调文字颜色 2 3 6" xfId="6"/>
    <cellStyle name="20% - 强调文字颜色 2 3 6 2" xfId="746"/>
    <cellStyle name="20% - 强调文字颜色 2 3 6 2 2" xfId="749"/>
    <cellStyle name="20% - 强调文字颜色 2 3 6 3" xfId="376"/>
    <cellStyle name="20% - 强调文字颜色 2 3 6 4" xfId="754"/>
    <cellStyle name="20% - 强调文字颜色 2 3 7" xfId="757"/>
    <cellStyle name="20% - 强调文字颜色 2 3 7 2" xfId="761"/>
    <cellStyle name="20% - 强调文字颜色 2 3 8" xfId="644"/>
    <cellStyle name="20% - 强调文字颜色 2 3 8 2" xfId="765"/>
    <cellStyle name="20% - 强调文字颜色 2 3 9" xfId="292"/>
    <cellStyle name="20% - 强调文字颜色 2 3_重大项目2月底 尹20130314陈才" xfId="597"/>
    <cellStyle name="20% - 强调文字颜色 2 4" xfId="390"/>
    <cellStyle name="20% - 强调文字颜色 2 4 2" xfId="67"/>
    <cellStyle name="20% - 强调文字颜色 2 4 2 2" xfId="110"/>
    <cellStyle name="20% - 强调文字颜色 2 4 3" xfId="768"/>
    <cellStyle name="20% - 强调文字颜色 2 4 4" xfId="771"/>
    <cellStyle name="20% - 强调文字颜色 2 5" xfId="775"/>
    <cellStyle name="20% - 强调文字颜色 2 5 2" xfId="776"/>
    <cellStyle name="20% - 强调文字颜色 2 5 2 2" xfId="777"/>
    <cellStyle name="20% - 强调文字颜色 2 5 3" xfId="778"/>
    <cellStyle name="20% - 强调文字颜色 2 5 4" xfId="779"/>
    <cellStyle name="20% - 强调文字颜色 2 5 5" xfId="780"/>
    <cellStyle name="20% - 强调文字颜色 2 6" xfId="502"/>
    <cellStyle name="20% - 强调文字颜色 2 6 2" xfId="450"/>
    <cellStyle name="20% - 强调文字颜色 2 6 2 2" xfId="458"/>
    <cellStyle name="20% - 强调文字颜色 2 6 3" xfId="506"/>
    <cellStyle name="20% - 强调文字颜色 2 6 4" xfId="509"/>
    <cellStyle name="20% - 强调文字颜色 2 6 5" xfId="512"/>
    <cellStyle name="20% - 强调文字颜色 2 7" xfId="518"/>
    <cellStyle name="20% - 强调文字颜色 2 7 2" xfId="528"/>
    <cellStyle name="20% - 强调文字颜色 2 7 2 2" xfId="532"/>
    <cellStyle name="20% - 强调文字颜色 2 7 3" xfId="537"/>
    <cellStyle name="20% - 强调文字颜色 2 7 4" xfId="542"/>
    <cellStyle name="20% - 强调文字颜色 2 7 5" xfId="580"/>
    <cellStyle name="20% - 强调文字颜色 2 8" xfId="548"/>
    <cellStyle name="20% - 强调文字颜色 2 8 2" xfId="551"/>
    <cellStyle name="20% - 强调文字颜色 2 8 2 2" xfId="73"/>
    <cellStyle name="20% - 强调文字颜色 2 8 3" xfId="556"/>
    <cellStyle name="20% - 强调文字颜色 2 8 4" xfId="142"/>
    <cellStyle name="20% - 强调文字颜色 2 8 5" xfId="29"/>
    <cellStyle name="20% - 强调文字颜色 2 9" xfId="525"/>
    <cellStyle name="20% - 强调文字颜色 2 9 2" xfId="531"/>
    <cellStyle name="20% - 强调文字颜色 2 9 3" xfId="560"/>
    <cellStyle name="20% - 强调文字颜色 3 10" xfId="260"/>
    <cellStyle name="20% - 强调文字颜色 3 10 2" xfId="262"/>
    <cellStyle name="20% - 强调文字颜色 3 10 3" xfId="264"/>
    <cellStyle name="20% - 强调文字颜色 3 11" xfId="274"/>
    <cellStyle name="20% - 强调文字颜色 3 12" xfId="277"/>
    <cellStyle name="20% - 强调文字颜色 3 2" xfId="785"/>
    <cellStyle name="20% - 强调文字颜色 3 2 10" xfId="786"/>
    <cellStyle name="20% - 强调文字颜色 3 2 11" xfId="787"/>
    <cellStyle name="20% - 强调文字颜色 3 2 2" xfId="794"/>
    <cellStyle name="20% - 强调文字颜色 3 2 2 10" xfId="799"/>
    <cellStyle name="20% - 强调文字颜色 3 2 2 2" xfId="803"/>
    <cellStyle name="20% - 强调文字颜色 3 2 2 2 2" xfId="806"/>
    <cellStyle name="20% - 强调文字颜色 3 2 2 2 2 2" xfId="738"/>
    <cellStyle name="20% - 强调文字颜色 3 2 2 2 3" xfId="370"/>
    <cellStyle name="20% - 强调文字颜色 3 2 2 2 4" xfId="17"/>
    <cellStyle name="20% - 强调文字颜色 3 2 2 2 5" xfId="378"/>
    <cellStyle name="20% - 强调文字颜色 3 2 2 3" xfId="808"/>
    <cellStyle name="20% - 强调文字颜色 3 2 2 3 2" xfId="294"/>
    <cellStyle name="20% - 强调文字颜色 3 2 2 3 2 2" xfId="299"/>
    <cellStyle name="20% - 强调文字颜色 3 2 2 3 3" xfId="382"/>
    <cellStyle name="20% - 强调文字颜色 3 2 2 3 4" xfId="396"/>
    <cellStyle name="20% - 强调文字颜色 3 2 2 4" xfId="810"/>
    <cellStyle name="20% - 强调文字颜色 3 2 2 4 2" xfId="623"/>
    <cellStyle name="20% - 强调文字颜色 3 2 2 4 2 2" xfId="631"/>
    <cellStyle name="20% - 强调文字颜色 3 2 2 4 3" xfId="387"/>
    <cellStyle name="20% - 强调文字颜色 3 2 2 4 4" xfId="773"/>
    <cellStyle name="20% - 强调文字颜色 3 2 2 4 5" xfId="500"/>
    <cellStyle name="20% - 强调文字颜色 3 2 2 5" xfId="649"/>
    <cellStyle name="20% - 强调文字颜色 3 2 2 5 2" xfId="91"/>
    <cellStyle name="20% - 强调文字颜色 3 2 2 5 3" xfId="818"/>
    <cellStyle name="20% - 强调文字颜色 3 2 2 6" xfId="466"/>
    <cellStyle name="20% - 强调文字颜色 3 2 2 6 2" xfId="819"/>
    <cellStyle name="20% - 强调文字颜色 3 2 2 6 2 2" xfId="821"/>
    <cellStyle name="20% - 强调文字颜色 3 2 2 6 3" xfId="823"/>
    <cellStyle name="20% - 强调文字颜色 3 2 2 6 4" xfId="39"/>
    <cellStyle name="20% - 强调文字颜色 3 2 2 7" xfId="472"/>
    <cellStyle name="20% - 强调文字颜色 3 2 2 7 2" xfId="824"/>
    <cellStyle name="20% - 强调文字颜色 3 2 2 8" xfId="826"/>
    <cellStyle name="20% - 强调文字颜色 3 2 2 8 2" xfId="827"/>
    <cellStyle name="20% - 强调文字颜色 3 2 2 9" xfId="230"/>
    <cellStyle name="20% - 强调文字颜色 3 2 3" xfId="831"/>
    <cellStyle name="20% - 强调文字颜色 3 2 3 2" xfId="833"/>
    <cellStyle name="20% - 强调文字颜色 3 2 3 2 2" xfId="197"/>
    <cellStyle name="20% - 强调文字颜色 3 2 3 3" xfId="2"/>
    <cellStyle name="20% - 强调文字颜色 3 2 3 4" xfId="834"/>
    <cellStyle name="20% - 强调文字颜色 3 2 3 5" xfId="657"/>
    <cellStyle name="20% - 强调文字颜色 3 2 4" xfId="839"/>
    <cellStyle name="20% - 强调文字颜色 3 2 4 2" xfId="842"/>
    <cellStyle name="20% - 强调文字颜色 3 2 4 2 2" xfId="843"/>
    <cellStyle name="20% - 强调文字颜色 3 2 4 3" xfId="180"/>
    <cellStyle name="20% - 强调文字颜色 3 2 4 4" xfId="608"/>
    <cellStyle name="20% - 强调文字颜色 3 2 5" xfId="847"/>
    <cellStyle name="20% - 强调文字颜色 3 2 5 2" xfId="848"/>
    <cellStyle name="20% - 强调文字颜色 3 2 5 2 2" xfId="849"/>
    <cellStyle name="20% - 强调文字颜色 3 2 5 3" xfId="850"/>
    <cellStyle name="20% - 强调文字颜色 3 2 5 4" xfId="851"/>
    <cellStyle name="20% - 强调文字颜色 3 2 5 5" xfId="678"/>
    <cellStyle name="20% - 强调文字颜色 3 2 6" xfId="852"/>
    <cellStyle name="20% - 强调文字颜色 3 2 6 2" xfId="338"/>
    <cellStyle name="20% - 强调文字颜色 3 2 6 3" xfId="341"/>
    <cellStyle name="20% - 强调文字颜色 3 2 7" xfId="478"/>
    <cellStyle name="20% - 强调文字颜色 3 2 7 2" xfId="491"/>
    <cellStyle name="20% - 强调文字颜色 3 2 7 2 2" xfId="498"/>
    <cellStyle name="20% - 强调文字颜色 3 2 7 3" xfId="589"/>
    <cellStyle name="20% - 强调文字颜色 3 2 7 4" xfId="566"/>
    <cellStyle name="20% - 强调文字颜色 3 2 8" xfId="624"/>
    <cellStyle name="20% - 强调文字颜色 3 2 8 2" xfId="632"/>
    <cellStyle name="20% - 强调文字颜色 3 2 9" xfId="388"/>
    <cellStyle name="20% - 强调文字颜色 3 2 9 2" xfId="61"/>
    <cellStyle name="20% - 强调文字颜色 3 2_重大项目2月底 尹20130314陈才" xfId="627"/>
    <cellStyle name="20% - 强调文字颜色 3 3" xfId="95"/>
    <cellStyle name="20% - 强调文字颜色 3 3 10" xfId="853"/>
    <cellStyle name="20% - 强调文字颜色 3 3 2" xfId="136"/>
    <cellStyle name="20% - 强调文字颜色 3 3 2 10" xfId="856"/>
    <cellStyle name="20% - 强调文字颜色 3 3 2 2" xfId="412"/>
    <cellStyle name="20% - 强调文字颜色 3 3 2 2 2" xfId="857"/>
    <cellStyle name="20% - 强调文字颜色 3 3 2 2 2 2" xfId="859"/>
    <cellStyle name="20% - 强调文字颜色 3 3 2 2 3" xfId="743"/>
    <cellStyle name="20% - 强调文字颜色 3 3 2 2 4" xfId="373"/>
    <cellStyle name="20% - 强调文字颜色 3 3 2 2 5" xfId="750"/>
    <cellStyle name="20% - 强调文字颜色 3 3 2 3" xfId="415"/>
    <cellStyle name="20% - 强调文字颜色 3 3 2 3 2" xfId="860"/>
    <cellStyle name="20% - 强调文字颜色 3 3 2 3 2 2" xfId="825"/>
    <cellStyle name="20% - 强调文字颜色 3 3 2 3 3" xfId="758"/>
    <cellStyle name="20% - 强调文字颜色 3 3 2 3 4" xfId="861"/>
    <cellStyle name="20% - 强调文字颜色 3 3 2 4" xfId="417"/>
    <cellStyle name="20% - 强调文字颜色 3 3 2 4 2" xfId="36"/>
    <cellStyle name="20% - 强调文字颜色 3 3 2 4 2 2" xfId="863"/>
    <cellStyle name="20% - 强调文字颜色 3 3 2 4 3" xfId="762"/>
    <cellStyle name="20% - 强调文字颜色 3 3 2 4 4" xfId="867"/>
    <cellStyle name="20% - 强调文字颜色 3 3 2 4 5" xfId="800"/>
    <cellStyle name="20% - 强调文字颜色 3 3 2 5" xfId="83"/>
    <cellStyle name="20% - 强调文字颜色 3 3 2 5 2" xfId="869"/>
    <cellStyle name="20% - 强调文字颜色 3 3 2 5 3" xfId="871"/>
    <cellStyle name="20% - 强调文字颜色 3 3 2 6" xfId="872"/>
    <cellStyle name="20% - 强调文字颜色 3 3 2 6 2" xfId="56"/>
    <cellStyle name="20% - 强调文字颜色 3 3 2 6 2 2" xfId="873"/>
    <cellStyle name="20% - 强调文字颜色 3 3 2 6 3" xfId="129"/>
    <cellStyle name="20% - 强调文字颜色 3 3 2 6 4" xfId="140"/>
    <cellStyle name="20% - 强调文字颜色 3 3 2 7" xfId="874"/>
    <cellStyle name="20% - 强调文字颜色 3 3 2 7 2" xfId="875"/>
    <cellStyle name="20% - 强调文字颜色 3 3 2 8" xfId="862"/>
    <cellStyle name="20% - 强调文字颜色 3 3 2 8 2" xfId="322"/>
    <cellStyle name="20% - 强调文字颜色 3 3 2 9" xfId="349"/>
    <cellStyle name="20% - 强调文字颜色 3 3 3" xfId="855"/>
    <cellStyle name="20% - 强调文字颜色 3 3 3 2" xfId="427"/>
    <cellStyle name="20% - 强调文字颜色 3 3 3 2 2" xfId="267"/>
    <cellStyle name="20% - 强调文字颜色 3 3 3 3" xfId="429"/>
    <cellStyle name="20% - 强调文字颜色 3 3 3 4" xfId="432"/>
    <cellStyle name="20% - 强调文字颜色 3 3 3 5" xfId="876"/>
    <cellStyle name="20% - 强调文字颜色 3 3 4" xfId="881"/>
    <cellStyle name="20% - 强调文字颜色 3 3 4 2" xfId="442"/>
    <cellStyle name="20% - 强调文字颜色 3 3 4 2 2" xfId="883"/>
    <cellStyle name="20% - 强调文字颜色 3 3 4 3" xfId="191"/>
    <cellStyle name="20% - 强调文字颜色 3 3 4 4" xfId="446"/>
    <cellStyle name="20% - 强调文字颜色 3 3 4 5" xfId="887"/>
    <cellStyle name="20% - 强调文字颜色 3 3 5" xfId="890"/>
    <cellStyle name="20% - 强调文字颜色 3 3 5 2" xfId="462"/>
    <cellStyle name="20% - 强调文字颜色 3 3 5 3" xfId="892"/>
    <cellStyle name="20% - 强调文字颜色 3 3 6" xfId="895"/>
    <cellStyle name="20% - 强调文字颜色 3 3 6 2" xfId="898"/>
    <cellStyle name="20% - 强调文字颜色 3 3 6 2 2" xfId="902"/>
    <cellStyle name="20% - 强调文字颜色 3 3 6 3" xfId="904"/>
    <cellStyle name="20% - 强调文字颜色 3 3 6 4" xfId="907"/>
    <cellStyle name="20% - 强调文字颜色 3 3 7" xfId="783"/>
    <cellStyle name="20% - 强调文字颜色 3 3 7 2" xfId="791"/>
    <cellStyle name="20% - 强调文字颜色 3 3 8" xfId="92"/>
    <cellStyle name="20% - 强调文字颜色 3 3 8 2" xfId="132"/>
    <cellStyle name="20% - 强调文字颜色 3 3 9" xfId="815"/>
    <cellStyle name="20% - 强调文字颜色 3 3_重大项目2月底 尹20130314陈才" xfId="209"/>
    <cellStyle name="20% - 强调文字颜色 3 4" xfId="814"/>
    <cellStyle name="20% - 强调文字颜色 3 4 2" xfId="908"/>
    <cellStyle name="20% - 强调文字颜色 3 4 2 2" xfId="505"/>
    <cellStyle name="20% - 强调文字颜色 3 4 3" xfId="909"/>
    <cellStyle name="20% - 强调文字颜色 3 4 4" xfId="912"/>
    <cellStyle name="20% - 强调文字颜色 3 5" xfId="149"/>
    <cellStyle name="20% - 强调文字颜色 3 5 2" xfId="913"/>
    <cellStyle name="20% - 强调文字颜色 3 5 2 2" xfId="914"/>
    <cellStyle name="20% - 强调文字颜色 3 5 3" xfId="915"/>
    <cellStyle name="20% - 强调文字颜色 3 5 4" xfId="919"/>
    <cellStyle name="20% - 强调文字颜色 3 5 5" xfId="921"/>
    <cellStyle name="20% - 强调文字颜色 3 6" xfId="924"/>
    <cellStyle name="20% - 强调文字颜色 3 6 2" xfId="925"/>
    <cellStyle name="20% - 强调文字颜色 3 6 2 2" xfId="927"/>
    <cellStyle name="20% - 强调文字颜色 3 6 3" xfId="928"/>
    <cellStyle name="20% - 强调文字颜色 3 6 4" xfId="931"/>
    <cellStyle name="20% - 强调文字颜色 3 6 5" xfId="933"/>
    <cellStyle name="20% - 强调文字颜色 3 7" xfId="935"/>
    <cellStyle name="20% - 强调文字颜色 3 7 2" xfId="937"/>
    <cellStyle name="20% - 强调文字颜色 3 7 2 2" xfId="939"/>
    <cellStyle name="20% - 强调文字颜色 3 7 3" xfId="940"/>
    <cellStyle name="20% - 强调文字颜色 3 7 4" xfId="942"/>
    <cellStyle name="20% - 强调文字颜色 3 7 5" xfId="944"/>
    <cellStyle name="20% - 强调文字颜色 3 8" xfId="946"/>
    <cellStyle name="20% - 强调文字颜色 3 8 2" xfId="947"/>
    <cellStyle name="20% - 强调文字颜色 3 8 2 2" xfId="948"/>
    <cellStyle name="20% - 强调文字颜色 3 8 3" xfId="949"/>
    <cellStyle name="20% - 强调文字颜色 3 8 4" xfId="952"/>
    <cellStyle name="20% - 强调文字颜色 3 8 5" xfId="954"/>
    <cellStyle name="20% - 强调文字颜色 3 9" xfId="554"/>
    <cellStyle name="20% - 强调文字颜色 3 9 2" xfId="78"/>
    <cellStyle name="20% - 强调文字颜色 3 9 3" xfId="955"/>
    <cellStyle name="20% - 强调文字颜色 4 10" xfId="434"/>
    <cellStyle name="20% - 强调文字颜色 4 10 2" xfId="957"/>
    <cellStyle name="20% - 强调文字颜色 4 10 3" xfId="961"/>
    <cellStyle name="20% - 强调文字颜色 4 11" xfId="963"/>
    <cellStyle name="20% - 强调文字颜色 4 12" xfId="964"/>
    <cellStyle name="20% - 强调文字颜色 4 2" xfId="967"/>
    <cellStyle name="20% - 强调文字颜色 4 2 10" xfId="968"/>
    <cellStyle name="20% - 强调文字颜色 4 2 11" xfId="969"/>
    <cellStyle name="20% - 强调文字颜色 4 2 2" xfId="973"/>
    <cellStyle name="20% - 强调文字颜色 4 2 2 10" xfId="978"/>
    <cellStyle name="20% - 强调文字颜色 4 2 2 2" xfId="880"/>
    <cellStyle name="20% - 强调文字颜色 4 2 2 2 2" xfId="441"/>
    <cellStyle name="20% - 强调文字颜色 4 2 2 2 2 2" xfId="882"/>
    <cellStyle name="20% - 强调文字颜色 4 2 2 2 3" xfId="190"/>
    <cellStyle name="20% - 强调文字颜色 4 2 2 2 4" xfId="445"/>
    <cellStyle name="20% - 强调文字颜色 4 2 2 2 5" xfId="885"/>
    <cellStyle name="20% - 强调文字颜色 4 2 2 3" xfId="889"/>
    <cellStyle name="20% - 强调文字颜色 4 2 2 3 2" xfId="461"/>
    <cellStyle name="20% - 强调文字颜色 4 2 2 3 2 2" xfId="980"/>
    <cellStyle name="20% - 强调文字颜色 4 2 2 3 3" xfId="891"/>
    <cellStyle name="20% - 强调文字颜色 4 2 2 3 4" xfId="982"/>
    <cellStyle name="20% - 强调文字颜色 4 2 2 4" xfId="894"/>
    <cellStyle name="20% - 强调文字颜色 4 2 2 4 2" xfId="897"/>
    <cellStyle name="20% - 强调文字颜色 4 2 2 4 2 2" xfId="901"/>
    <cellStyle name="20% - 强调文字颜色 4 2 2 4 3" xfId="903"/>
    <cellStyle name="20% - 强调文字颜色 4 2 2 4 4" xfId="906"/>
    <cellStyle name="20% - 强调文字颜色 4 2 2 4 5" xfId="984"/>
    <cellStyle name="20% - 强调文字颜色 4 2 2 5" xfId="781"/>
    <cellStyle name="20% - 强调文字颜色 4 2 2 5 2" xfId="790"/>
    <cellStyle name="20% - 强调文字颜色 4 2 2 5 3" xfId="986"/>
    <cellStyle name="20% - 强调文字颜色 4 2 2 6" xfId="90"/>
    <cellStyle name="20% - 强调文字颜色 4 2 2 6 2" xfId="131"/>
    <cellStyle name="20% - 强调文字颜色 4 2 2 6 2 2" xfId="413"/>
    <cellStyle name="20% - 强调文字颜色 4 2 2 6 3" xfId="987"/>
    <cellStyle name="20% - 强调文字颜色 4 2 2 6 4" xfId="988"/>
    <cellStyle name="20% - 强调文字颜色 4 2 2 7" xfId="817"/>
    <cellStyle name="20% - 强调文字颜色 4 2 2 7 2" xfId="990"/>
    <cellStyle name="20% - 强调文字颜色 4 2 2 8" xfId="152"/>
    <cellStyle name="20% - 强调文字颜色 4 2 2 8 2" xfId="994"/>
    <cellStyle name="20% - 强调文字颜色 4 2 2 9" xfId="159"/>
    <cellStyle name="20% - 强调文字颜色 4 2 3" xfId="998"/>
    <cellStyle name="20% - 强调文字颜色 4 2 3 2" xfId="911"/>
    <cellStyle name="20% - 强调文字颜色 4 2 3 2 2" xfId="999"/>
    <cellStyle name="20% - 强调文字颜色 4 2 3 3" xfId="1000"/>
    <cellStyle name="20% - 强调文字颜色 4 2 3 4" xfId="1001"/>
    <cellStyle name="20% - 强调文字颜色 4 2 3 5" xfId="1003"/>
    <cellStyle name="20% - 强调文字颜色 4 2 4" xfId="1008"/>
    <cellStyle name="20% - 强调文字颜色 4 2 4 2" xfId="918"/>
    <cellStyle name="20% - 强调文字颜色 4 2 4 2 2" xfId="1009"/>
    <cellStyle name="20% - 强调文字颜色 4 2 4 3" xfId="920"/>
    <cellStyle name="20% - 强调文字颜色 4 2 4 4" xfId="1010"/>
    <cellStyle name="20% - 强调文字颜色 4 2 5" xfId="1013"/>
    <cellStyle name="20% - 强调文字颜色 4 2 5 2" xfId="930"/>
    <cellStyle name="20% - 强调文字颜色 4 2 5 2 2" xfId="1014"/>
    <cellStyle name="20% - 强调文字颜色 4 2 5 3" xfId="932"/>
    <cellStyle name="20% - 强调文字颜色 4 2 5 4" xfId="1017"/>
    <cellStyle name="20% - 强调文字颜色 4 2 5 5" xfId="1018"/>
    <cellStyle name="20% - 强调文字颜色 4 2 6" xfId="1020"/>
    <cellStyle name="20% - 强调文字颜色 4 2 6 2" xfId="941"/>
    <cellStyle name="20% - 强调文字颜色 4 2 6 3" xfId="943"/>
    <cellStyle name="20% - 强调文字颜色 4 2 7" xfId="1022"/>
    <cellStyle name="20% - 强调文字颜色 4 2 7 2" xfId="951"/>
    <cellStyle name="20% - 强调文字颜色 4 2 7 2 2" xfId="1023"/>
    <cellStyle name="20% - 强调文字颜色 4 2 7 3" xfId="953"/>
    <cellStyle name="20% - 强调文字颜色 4 2 7 4" xfId="1024"/>
    <cellStyle name="20% - 强调文字颜色 4 2 8" xfId="1026"/>
    <cellStyle name="20% - 强调文字颜色 4 2 8 2" xfId="1027"/>
    <cellStyle name="20% - 强调文字颜色 4 2 9" xfId="1029"/>
    <cellStyle name="20% - 强调文字颜色 4 2 9 2" xfId="1030"/>
    <cellStyle name="20% - 强调文字颜色 4 2_重大项目2月底 尹20130314陈才" xfId="1032"/>
    <cellStyle name="20% - 强调文字颜色 4 3" xfId="1036"/>
    <cellStyle name="20% - 强调文字颜色 4 3 10" xfId="1037"/>
    <cellStyle name="20% - 强调文字颜色 4 3 2" xfId="1041"/>
    <cellStyle name="20% - 强调文字颜色 4 3 2 10" xfId="1044"/>
    <cellStyle name="20% - 强调文字颜色 4 3 2 2" xfId="1048"/>
    <cellStyle name="20% - 强调文字颜色 4 3 2 2 2" xfId="1051"/>
    <cellStyle name="20% - 强调文字颜色 4 3 2 2 2 2" xfId="1054"/>
    <cellStyle name="20% - 强调文字颜色 4 3 2 2 3" xfId="1057"/>
    <cellStyle name="20% - 强调文字颜色 4 3 2 2 4" xfId="1059"/>
    <cellStyle name="20% - 强调文字颜色 4 3 2 2 5" xfId="1063"/>
    <cellStyle name="20% - 强调文字颜色 4 3 2 3" xfId="1065"/>
    <cellStyle name="20% - 强调文字颜色 4 3 2 3 2" xfId="1069"/>
    <cellStyle name="20% - 强调文字颜色 4 3 2 3 2 2" xfId="1070"/>
    <cellStyle name="20% - 强调文字颜色 4 3 2 3 3" xfId="1073"/>
    <cellStyle name="20% - 强调文字颜色 4 3 2 3 4" xfId="1074"/>
    <cellStyle name="20% - 强调文字颜色 4 3 2 4" xfId="1076"/>
    <cellStyle name="20% - 强调文字颜色 4 3 2 4 2" xfId="1081"/>
    <cellStyle name="20% - 强调文字颜色 4 3 2 4 2 2" xfId="1083"/>
    <cellStyle name="20% - 强调文字颜色 4 3 2 4 3" xfId="1086"/>
    <cellStyle name="20% - 强调文字颜色 4 3 2 4 4" xfId="1089"/>
    <cellStyle name="20% - 强调文字颜色 4 3 2 4 5" xfId="1090"/>
    <cellStyle name="20% - 强调文字颜色 4 3 2 5" xfId="1093"/>
    <cellStyle name="20% - 强调文字颜色 4 3 2 5 2" xfId="1097"/>
    <cellStyle name="20% - 强调文字颜色 4 3 2 5 3" xfId="1099"/>
    <cellStyle name="20% - 强调文字颜色 4 3 2 6" xfId="1102"/>
    <cellStyle name="20% - 强调文字颜色 4 3 2 6 2" xfId="1104"/>
    <cellStyle name="20% - 强调文字颜色 4 3 2 6 2 2" xfId="1105"/>
    <cellStyle name="20% - 强调文字颜色 4 3 2 6 3" xfId="1106"/>
    <cellStyle name="20% - 强调文字颜色 4 3 2 6 4" xfId="1107"/>
    <cellStyle name="20% - 强调文字颜色 4 3 2 7" xfId="1113"/>
    <cellStyle name="20% - 强调文字颜色 4 3 2 7 2" xfId="1115"/>
    <cellStyle name="20% - 强调文字颜色 4 3 2 8" xfId="1117"/>
    <cellStyle name="20% - 强调文字颜色 4 3 2 8 2" xfId="1119"/>
    <cellStyle name="20% - 强调文字颜色 4 3 2 9" xfId="1122"/>
    <cellStyle name="20% - 强调文字颜色 4 3 3" xfId="1126"/>
    <cellStyle name="20% - 强调文字颜色 4 3 3 2" xfId="1129"/>
    <cellStyle name="20% - 强调文字颜色 4 3 3 2 2" xfId="1131"/>
    <cellStyle name="20% - 强调文字颜色 4 3 3 3" xfId="1132"/>
    <cellStyle name="20% - 强调文字颜色 4 3 3 4" xfId="1133"/>
    <cellStyle name="20% - 强调文字颜色 4 3 3 5" xfId="1135"/>
    <cellStyle name="20% - 强调文字颜色 4 3 4" xfId="1047"/>
    <cellStyle name="20% - 强调文字颜色 4 3 4 2" xfId="1050"/>
    <cellStyle name="20% - 强调文字颜色 4 3 4 2 2" xfId="1053"/>
    <cellStyle name="20% - 强调文字颜色 4 3 4 3" xfId="1056"/>
    <cellStyle name="20% - 强调文字颜色 4 3 4 4" xfId="1058"/>
    <cellStyle name="20% - 强调文字颜色 4 3 4 5" xfId="1062"/>
    <cellStyle name="20% - 强调文字颜色 4 3 5" xfId="1064"/>
    <cellStyle name="20% - 强调文字颜色 4 3 5 2" xfId="1068"/>
    <cellStyle name="20% - 强调文字颜色 4 3 5 3" xfId="1072"/>
    <cellStyle name="20% - 强调文字颜色 4 3 6" xfId="1075"/>
    <cellStyle name="20% - 强调文字颜色 4 3 6 2" xfId="1080"/>
    <cellStyle name="20% - 强调文字颜色 4 3 6 2 2" xfId="1082"/>
    <cellStyle name="20% - 强调文字颜色 4 3 6 3" xfId="1085"/>
    <cellStyle name="20% - 强调文字颜色 4 3 6 4" xfId="1088"/>
    <cellStyle name="20% - 强调文字颜色 4 3 7" xfId="1092"/>
    <cellStyle name="20% - 强调文字颜色 4 3 7 2" xfId="1096"/>
    <cellStyle name="20% - 强调文字颜色 4 3 8" xfId="1101"/>
    <cellStyle name="20% - 强调文字颜色 4 3 8 2" xfId="1103"/>
    <cellStyle name="20% - 强调文字颜色 4 3 9" xfId="1112"/>
    <cellStyle name="20% - 强调文字颜色 4 3_重大项目2月底 尹20130314陈才" xfId="457"/>
    <cellStyle name="20% - 强调文字颜色 4 4" xfId="1138"/>
    <cellStyle name="20% - 强调文字颜色 4 4 2" xfId="1141"/>
    <cellStyle name="20% - 强调文字颜色 4 4 2 2" xfId="1144"/>
    <cellStyle name="20% - 强调文字颜色 4 4 3" xfId="1145"/>
    <cellStyle name="20% - 强调文字颜色 4 4 4" xfId="1128"/>
    <cellStyle name="20% - 强调文字颜色 4 5" xfId="1148"/>
    <cellStyle name="20% - 强调文字颜色 4 5 2" xfId="1150"/>
    <cellStyle name="20% - 强调文字颜色 4 5 2 2" xfId="1153"/>
    <cellStyle name="20% - 强调文字颜色 4 5 3" xfId="1154"/>
    <cellStyle name="20% - 强调文字颜色 4 5 4" xfId="1049"/>
    <cellStyle name="20% - 强调文字颜色 4 5 5" xfId="1055"/>
    <cellStyle name="20% - 强调文字颜色 4 6" xfId="596"/>
    <cellStyle name="20% - 强调文字颜色 4 6 2" xfId="1156"/>
    <cellStyle name="20% - 强调文字颜色 4 6 2 2" xfId="1158"/>
    <cellStyle name="20% - 强调文字颜色 4 6 3" xfId="1162"/>
    <cellStyle name="20% - 强调文字颜色 4 6 4" xfId="1067"/>
    <cellStyle name="20% - 强调文字颜色 4 6 5" xfId="1071"/>
    <cellStyle name="20% - 强调文字颜色 4 7" xfId="1164"/>
    <cellStyle name="20% - 强调文字颜色 4 7 2" xfId="1167"/>
    <cellStyle name="20% - 强调文字颜色 4 7 2 2" xfId="1169"/>
    <cellStyle name="20% - 强调文字颜色 4 7 3" xfId="1171"/>
    <cellStyle name="20% - 强调文字颜色 4 7 4" xfId="1078"/>
    <cellStyle name="20% - 强调文字颜色 4 7 5" xfId="1084"/>
    <cellStyle name="20% - 强调文字颜色 4 8" xfId="1173"/>
    <cellStyle name="20% - 强调文字颜色 4 8 2" xfId="1175"/>
    <cellStyle name="20% - 强调文字颜色 4 8 2 2" xfId="1176"/>
    <cellStyle name="20% - 强调文字颜色 4 8 3" xfId="1178"/>
    <cellStyle name="20% - 强调文字颜色 4 8 4" xfId="1095"/>
    <cellStyle name="20% - 强调文字颜色 4 8 5" xfId="1098"/>
    <cellStyle name="20% - 强调文字颜色 4 9" xfId="534"/>
    <cellStyle name="20% - 强调文字颜色 4 9 2" xfId="1180"/>
    <cellStyle name="20% - 强调文字颜色 4 9 3" xfId="1182"/>
    <cellStyle name="20% - 强调文字颜色 5 10" xfId="1184"/>
    <cellStyle name="20% - 强调文字颜色 5 10 2" xfId="1185"/>
    <cellStyle name="20% - 强调文字颜色 5 10 3" xfId="1186"/>
    <cellStyle name="20% - 强调文字颜色 5 11" xfId="1188"/>
    <cellStyle name="20% - 强调文字颜色 5 12" xfId="1189"/>
    <cellStyle name="20% - 强调文字颜色 5 2" xfId="1191"/>
    <cellStyle name="20% - 强调文字颜色 5 2 10" xfId="1192"/>
    <cellStyle name="20% - 强调文字颜色 5 2 11" xfId="1194"/>
    <cellStyle name="20% - 强调文字颜色 5 2 2" xfId="1196"/>
    <cellStyle name="20% - 强调文字颜色 5 2 2 10" xfId="562"/>
    <cellStyle name="20% - 强调文字颜色 5 2 2 2" xfId="1200"/>
    <cellStyle name="20% - 强调文字颜色 5 2 2 2 2" xfId="1205"/>
    <cellStyle name="20% - 强调文字颜色 5 2 2 2 2 2" xfId="1207"/>
    <cellStyle name="20% - 强调文字颜色 5 2 2 2 3" xfId="1209"/>
    <cellStyle name="20% - 强调文字颜色 5 2 2 2 4" xfId="1211"/>
    <cellStyle name="20% - 强调文字颜色 5 2 2 2 5" xfId="1214"/>
    <cellStyle name="20% - 强调文字颜色 5 2 2 3" xfId="1217"/>
    <cellStyle name="20% - 强调文字颜色 5 2 2 3 2" xfId="1218"/>
    <cellStyle name="20% - 强调文字颜色 5 2 2 3 2 2" xfId="1221"/>
    <cellStyle name="20% - 强调文字颜色 5 2 2 3 3" xfId="1224"/>
    <cellStyle name="20% - 强调文字颜色 5 2 2 3 4" xfId="1227"/>
    <cellStyle name="20% - 强调文字颜色 5 2 2 4" xfId="1232"/>
    <cellStyle name="20% - 强调文字颜色 5 2 2 4 2" xfId="1233"/>
    <cellStyle name="20% - 强调文字颜色 5 2 2 4 2 2" xfId="1237"/>
    <cellStyle name="20% - 强调文字颜色 5 2 2 4 3" xfId="1241"/>
    <cellStyle name="20% - 强调文字颜色 5 2 2 4 4" xfId="1244"/>
    <cellStyle name="20% - 强调文字颜色 5 2 2 4 5" xfId="1247"/>
    <cellStyle name="20% - 强调文字颜色 5 2 2 5" xfId="1248"/>
    <cellStyle name="20% - 强调文字颜色 5 2 2 5 2" xfId="1249"/>
    <cellStyle name="20% - 强调文字颜色 5 2 2 5 3" xfId="1251"/>
    <cellStyle name="20% - 强调文字颜色 5 2 2 6" xfId="868"/>
    <cellStyle name="20% - 强调文字颜色 5 2 2 6 2" xfId="1253"/>
    <cellStyle name="20% - 强调文字颜色 5 2 2 6 2 2" xfId="1255"/>
    <cellStyle name="20% - 强调文字颜色 5 2 2 6 3" xfId="1257"/>
    <cellStyle name="20% - 强调文字颜色 5 2 2 6 4" xfId="1259"/>
    <cellStyle name="20% - 强调文字颜色 5 2 2 7" xfId="870"/>
    <cellStyle name="20% - 强调文字颜色 5 2 2 7 2" xfId="1261"/>
    <cellStyle name="20% - 强调文字颜色 5 2 2 8" xfId="1263"/>
    <cellStyle name="20% - 强调文字颜色 5 2 2 8 2" xfId="1265"/>
    <cellStyle name="20% - 强调文字颜色 5 2 2 9" xfId="1268"/>
    <cellStyle name="20% - 强调文字颜色 5 2 3" xfId="1271"/>
    <cellStyle name="20% - 强调文字颜色 5 2 3 2" xfId="1274"/>
    <cellStyle name="20% - 强调文字颜色 5 2 3 2 2" xfId="1277"/>
    <cellStyle name="20% - 强调文字颜色 5 2 3 3" xfId="1280"/>
    <cellStyle name="20% - 强调文字颜色 5 2 3 4" xfId="1282"/>
    <cellStyle name="20% - 强调文字颜色 5 2 3 5" xfId="1283"/>
    <cellStyle name="20% - 强调文字颜色 5 2 4" xfId="1285"/>
    <cellStyle name="20% - 强调文字颜色 5 2 4 2" xfId="1288"/>
    <cellStyle name="20% - 强调文字颜色 5 2 4 2 2" xfId="1290"/>
    <cellStyle name="20% - 强调文字颜色 5 2 4 3" xfId="1292"/>
    <cellStyle name="20% - 强调文字颜色 5 2 4 4" xfId="1294"/>
    <cellStyle name="20% - 强调文字颜色 5 2 5" xfId="1295"/>
    <cellStyle name="20% - 强调文字颜色 5 2 5 2" xfId="1296"/>
    <cellStyle name="20% - 强调文字颜色 5 2 5 2 2" xfId="1300"/>
    <cellStyle name="20% - 强调文字颜色 5 2 5 3" xfId="1302"/>
    <cellStyle name="20% - 强调文字颜色 5 2 5 4" xfId="1304"/>
    <cellStyle name="20% - 强调文字颜色 5 2 5 5" xfId="1305"/>
    <cellStyle name="20% - 强调文字颜色 5 2 6" xfId="1307"/>
    <cellStyle name="20% - 强调文字颜色 5 2 6 2" xfId="1311"/>
    <cellStyle name="20% - 强调文字颜色 5 2 6 3" xfId="1314"/>
    <cellStyle name="20% - 强调文字颜色 5 2 7" xfId="1317"/>
    <cellStyle name="20% - 强调文字颜色 5 2 7 2" xfId="1322"/>
    <cellStyle name="20% - 强调文字颜色 5 2 7 2 2" xfId="1326"/>
    <cellStyle name="20% - 强调文字颜色 5 2 7 3" xfId="1329"/>
    <cellStyle name="20% - 强调文字颜色 5 2 7 4" xfId="1333"/>
    <cellStyle name="20% - 强调文字颜色 5 2 8" xfId="1336"/>
    <cellStyle name="20% - 强调文字颜色 5 2 8 2" xfId="1340"/>
    <cellStyle name="20% - 强调文字颜色 5 2 9" xfId="1343"/>
    <cellStyle name="20% - 强调文字颜色 5 2 9 2" xfId="1344"/>
    <cellStyle name="20% - 强调文字颜色 5 2_重大项目2月底 尹20130314陈才" xfId="1345"/>
    <cellStyle name="20% - 强调文字颜色 5 3" xfId="1348"/>
    <cellStyle name="20% - 强调文字颜色 5 3 10" xfId="1349"/>
    <cellStyle name="20% - 强调文字颜色 5 3 2" xfId="1351"/>
    <cellStyle name="20% - 强调文字颜色 5 3 2 10" xfId="1353"/>
    <cellStyle name="20% - 强调文字颜色 5 3 2 2" xfId="1357"/>
    <cellStyle name="20% - 强调文字颜色 5 3 2 2 2" xfId="1360"/>
    <cellStyle name="20% - 强调文字颜色 5 3 2 2 2 2" xfId="1362"/>
    <cellStyle name="20% - 强调文字颜色 5 3 2 2 3" xfId="1363"/>
    <cellStyle name="20% - 强调文字颜色 5 3 2 2 4" xfId="1364"/>
    <cellStyle name="20% - 强调文字颜色 5 3 2 2 5" xfId="1367"/>
    <cellStyle name="20% - 强调文字颜色 5 3 2 3" xfId="1369"/>
    <cellStyle name="20% - 强调文字颜色 5 3 2 3 2" xfId="1370"/>
    <cellStyle name="20% - 强调文字颜色 5 3 2 3 2 2" xfId="1373"/>
    <cellStyle name="20% - 强调文字颜色 5 3 2 3 3" xfId="1374"/>
    <cellStyle name="20% - 强调文字颜色 5 3 2 3 4" xfId="1375"/>
    <cellStyle name="20% - 强调文字颜色 5 3 2 4" xfId="1378"/>
    <cellStyle name="20% - 强调文字颜色 5 3 2 4 2" xfId="1381"/>
    <cellStyle name="20% - 强调文字颜色 5 3 2 4 2 2" xfId="1384"/>
    <cellStyle name="20% - 强调文字颜色 5 3 2 4 3" xfId="1385"/>
    <cellStyle name="20% - 强调文字颜色 5 3 2 4 4" xfId="1387"/>
    <cellStyle name="20% - 强调文字颜色 5 3 2 4 5" xfId="108"/>
    <cellStyle name="20% - 强调文字颜色 5 3 2 5" xfId="1388"/>
    <cellStyle name="20% - 强调文字颜色 5 3 2 5 2" xfId="1389"/>
    <cellStyle name="20% - 强调文字颜色 5 3 2 5 3" xfId="1390"/>
    <cellStyle name="20% - 强调文字颜色 5 3 2 6" xfId="1391"/>
    <cellStyle name="20% - 强调文字颜色 5 3 2 6 2" xfId="204"/>
    <cellStyle name="20% - 强调文字颜色 5 3 2 6 2 2" xfId="206"/>
    <cellStyle name="20% - 强调文字颜色 5 3 2 6 3" xfId="210"/>
    <cellStyle name="20% - 强调文字颜色 5 3 2 6 4" xfId="218"/>
    <cellStyle name="20% - 强调文字颜色 5 3 2 7" xfId="1392"/>
    <cellStyle name="20% - 强调文字颜色 5 3 2 7 2" xfId="242"/>
    <cellStyle name="20% - 强调文字颜色 5 3 2 8" xfId="1394"/>
    <cellStyle name="20% - 强调文字颜色 5 3 2 8 2" xfId="1395"/>
    <cellStyle name="20% - 强调文字颜色 5 3 2 9" xfId="1396"/>
    <cellStyle name="20% - 强调文字颜色 5 3 3" xfId="1398"/>
    <cellStyle name="20% - 强调文字颜色 5 3 3 2" xfId="1400"/>
    <cellStyle name="20% - 强调文字颜色 5 3 3 2 2" xfId="1402"/>
    <cellStyle name="20% - 强调文字颜色 5 3 3 3" xfId="1403"/>
    <cellStyle name="20% - 强调文字颜色 5 3 3 4" xfId="1404"/>
    <cellStyle name="20% - 强调文字颜色 5 3 3 5" xfId="1405"/>
    <cellStyle name="20% - 强调文字颜色 5 3 4" xfId="1143"/>
    <cellStyle name="20% - 强调文字颜色 5 3 4 2" xfId="1407"/>
    <cellStyle name="20% - 强调文字颜色 5 3 4 2 2" xfId="1408"/>
    <cellStyle name="20% - 强调文字颜色 5 3 4 3" xfId="1409"/>
    <cellStyle name="20% - 强调文字颜色 5 3 4 4" xfId="1410"/>
    <cellStyle name="20% - 强调文字颜色 5 3 4 5" xfId="1411"/>
    <cellStyle name="20% - 强调文字颜色 5 3 5" xfId="1412"/>
    <cellStyle name="20% - 强调文字颜色 5 3 5 2" xfId="1413"/>
    <cellStyle name="20% - 强调文字颜色 5 3 5 3" xfId="1414"/>
    <cellStyle name="20% - 强调文字颜色 5 3 6" xfId="1417"/>
    <cellStyle name="20% - 强调文字颜色 5 3 6 2" xfId="1421"/>
    <cellStyle name="20% - 强调文字颜色 5 3 6 2 2" xfId="1423"/>
    <cellStyle name="20% - 强调文字颜色 5 3 6 3" xfId="1425"/>
    <cellStyle name="20% - 强调文字颜色 5 3 6 4" xfId="1428"/>
    <cellStyle name="20% - 强调文字颜色 5 3 7" xfId="1432"/>
    <cellStyle name="20% - 强调文字颜色 5 3 7 2" xfId="1435"/>
    <cellStyle name="20% - 强调文字颜色 5 3 8" xfId="1439"/>
    <cellStyle name="20% - 强调文字颜色 5 3 8 2" xfId="1440"/>
    <cellStyle name="20% - 强调文字颜色 5 3 9" xfId="1442"/>
    <cellStyle name="20% - 强调文字颜色 5 3_重大项目2月底 尹20130314陈才" xfId="1443"/>
    <cellStyle name="20% - 强调文字颜色 5 4" xfId="1444"/>
    <cellStyle name="20% - 强调文字颜色 5 4 2" xfId="1445"/>
    <cellStyle name="20% - 强调文字颜色 5 4 2 2" xfId="1446"/>
    <cellStyle name="20% - 强调文字颜色 5 4 3" xfId="1447"/>
    <cellStyle name="20% - 强调文字颜色 5 4 4" xfId="1448"/>
    <cellStyle name="20% - 强调文字颜色 5 5" xfId="1449"/>
    <cellStyle name="20% - 强调文字颜色 5 5 2" xfId="1450"/>
    <cellStyle name="20% - 强调文字颜色 5 5 2 2" xfId="215"/>
    <cellStyle name="20% - 强调文字颜色 5 5 3" xfId="1451"/>
    <cellStyle name="20% - 强调文字颜色 5 5 4" xfId="1130"/>
    <cellStyle name="20% - 强调文字颜色 5 5 5" xfId="1452"/>
    <cellStyle name="20% - 强调文字颜色 5 6" xfId="1453"/>
    <cellStyle name="20% - 强调文字颜色 5 6 2" xfId="1455"/>
    <cellStyle name="20% - 强调文字颜色 5 6 2 2" xfId="1457"/>
    <cellStyle name="20% - 强调文字颜色 5 6 3" xfId="1043"/>
    <cellStyle name="20% - 强调文字颜色 5 6 4" xfId="1459"/>
    <cellStyle name="20% - 强调文字颜色 5 6 5" xfId="1460"/>
    <cellStyle name="20% - 强调文字颜色 5 7" xfId="1462"/>
    <cellStyle name="20% - 强调文字颜色 5 7 2" xfId="1466"/>
    <cellStyle name="20% - 强调文字颜色 5 7 2 2" xfId="1469"/>
    <cellStyle name="20% - 强调文字颜色 5 7 3" xfId="1471"/>
    <cellStyle name="20% - 强调文字颜色 5 7 4" xfId="1473"/>
    <cellStyle name="20% - 强调文字颜色 5 7 5" xfId="1474"/>
    <cellStyle name="20% - 强调文字颜色 5 8" xfId="1477"/>
    <cellStyle name="20% - 强调文字颜色 5 8 2" xfId="1479"/>
    <cellStyle name="20% - 强调文字颜色 5 8 2 2" xfId="1246"/>
    <cellStyle name="20% - 强调文字颜色 5 8 3" xfId="1481"/>
    <cellStyle name="20% - 强调文字颜色 5 8 4" xfId="1482"/>
    <cellStyle name="20% - 强调文字颜色 5 8 5" xfId="1483"/>
    <cellStyle name="20% - 强调文字颜色 5 9" xfId="487"/>
    <cellStyle name="20% - 强调文字颜色 5 9 2" xfId="573"/>
    <cellStyle name="20% - 强调文字颜色 5 9 3" xfId="1486"/>
    <cellStyle name="20% - 强调文字颜色 6 10" xfId="1487"/>
    <cellStyle name="20% - 强调文字颜色 6 10 2" xfId="1488"/>
    <cellStyle name="20% - 强调文字颜色 6 10 3" xfId="1492"/>
    <cellStyle name="20% - 强调文字颜色 6 11" xfId="1493"/>
    <cellStyle name="20% - 强调文字颜色 6 12" xfId="1494"/>
    <cellStyle name="20% - 强调文字颜色 6 2" xfId="1496"/>
    <cellStyle name="20% - 强调文字颜色 6 2 10" xfId="1264"/>
    <cellStyle name="20% - 强调文字颜色 6 2 11" xfId="1269"/>
    <cellStyle name="20% - 强调文字颜色 6 2 2" xfId="1498"/>
    <cellStyle name="20% - 强调文字颜色 6 2 2 10" xfId="405"/>
    <cellStyle name="20% - 强调文字颜色 6 2 2 2" xfId="1499"/>
    <cellStyle name="20% - 强调文字颜色 6 2 2 2 2" xfId="1500"/>
    <cellStyle name="20% - 强调文字颜色 6 2 2 2 2 2" xfId="1502"/>
    <cellStyle name="20% - 强调文字颜色 6 2 2 2 3" xfId="1504"/>
    <cellStyle name="20% - 强调文字颜色 6 2 2 2 4" xfId="1505"/>
    <cellStyle name="20% - 强调文字颜色 6 2 2 2 5" xfId="1506"/>
    <cellStyle name="20% - 强调文字颜色 6 2 2 3" xfId="1507"/>
    <cellStyle name="20% - 强调文字颜色 6 2 2 3 2" xfId="1508"/>
    <cellStyle name="20% - 强调文字颜色 6 2 2 3 2 2" xfId="922"/>
    <cellStyle name="20% - 强调文字颜色 6 2 2 3 3" xfId="1509"/>
    <cellStyle name="20% - 强调文字颜色 6 2 2 3 4" xfId="1511"/>
    <cellStyle name="20% - 强调文字颜色 6 2 2 4" xfId="1512"/>
    <cellStyle name="20% - 强调文字颜色 6 2 2 4 2" xfId="1514"/>
    <cellStyle name="20% - 强调文字颜色 6 2 2 4 2 2" xfId="1515"/>
    <cellStyle name="20% - 强调文字颜色 6 2 2 4 3" xfId="1516"/>
    <cellStyle name="20% - 强调文字颜色 6 2 2 4 4" xfId="1517"/>
    <cellStyle name="20% - 强调文字颜色 6 2 2 4 5" xfId="1518"/>
    <cellStyle name="20% - 强调文字颜色 6 2 2 5" xfId="1519"/>
    <cellStyle name="20% - 强调文字颜色 6 2 2 5 2" xfId="1520"/>
    <cellStyle name="20% - 强调文字颜色 6 2 2 5 3" xfId="1521"/>
    <cellStyle name="20% - 强调文字颜色 6 2 2 6" xfId="1522"/>
    <cellStyle name="20% - 强调文字颜色 6 2 2 6 2" xfId="1524"/>
    <cellStyle name="20% - 强调文字颜色 6 2 2 6 2 2" xfId="1525"/>
    <cellStyle name="20% - 强调文字颜色 6 2 2 6 3" xfId="1527"/>
    <cellStyle name="20% - 强调文字颜色 6 2 2 6 4" xfId="1529"/>
    <cellStyle name="20% - 强调文字颜色 6 2 2 7" xfId="1530"/>
    <cellStyle name="20% - 强调文字颜色 6 2 2 7 2" xfId="1532"/>
    <cellStyle name="20% - 强调文字颜色 6 2 2 8" xfId="1533"/>
    <cellStyle name="20% - 强调文字颜色 6 2 2 8 2" xfId="1534"/>
    <cellStyle name="20% - 强调文字颜色 6 2 2 9" xfId="1536"/>
    <cellStyle name="20% - 强调文字颜色 6 2 3" xfId="1538"/>
    <cellStyle name="20% - 强调文字颜色 6 2 3 2" xfId="1540"/>
    <cellStyle name="20% - 强调文字颜色 6 2 3 2 2" xfId="1541"/>
    <cellStyle name="20% - 强调文字颜色 6 2 3 3" xfId="1542"/>
    <cellStyle name="20% - 强调文字颜色 6 2 3 4" xfId="1543"/>
    <cellStyle name="20% - 强调文字颜色 6 2 3 5" xfId="1544"/>
    <cellStyle name="20% - 强调文字颜色 6 2 4" xfId="1546"/>
    <cellStyle name="20% - 强调文字颜色 6 2 4 2" xfId="1547"/>
    <cellStyle name="20% - 强调文字颜色 6 2 4 2 2" xfId="1548"/>
    <cellStyle name="20% - 强调文字颜色 6 2 4 3" xfId="1549"/>
    <cellStyle name="20% - 强调文字颜色 6 2 4 4" xfId="1550"/>
    <cellStyle name="20% - 强调文字颜色 6 2 5" xfId="1552"/>
    <cellStyle name="20% - 强调文字颜色 6 2 5 2" xfId="1553"/>
    <cellStyle name="20% - 强调文字颜色 6 2 5 2 2" xfId="1556"/>
    <cellStyle name="20% - 强调文字颜色 6 2 5 3" xfId="1557"/>
    <cellStyle name="20% - 强调文字颜色 6 2 5 4" xfId="1558"/>
    <cellStyle name="20% - 强调文字颜色 6 2 5 5" xfId="1559"/>
    <cellStyle name="20% - 强调文字颜色 6 2 6" xfId="1561"/>
    <cellStyle name="20% - 强调文字颜色 6 2 6 2" xfId="1562"/>
    <cellStyle name="20% - 强调文字颜色 6 2 6 3" xfId="1563"/>
    <cellStyle name="20% - 强调文字颜色 6 2 7" xfId="1565"/>
    <cellStyle name="20% - 强调文字颜色 6 2 7 2" xfId="1567"/>
    <cellStyle name="20% - 强调文字颜色 6 2 7 2 2" xfId="5"/>
    <cellStyle name="20% - 强调文字颜色 6 2 7 3" xfId="1568"/>
    <cellStyle name="20% - 强调文字颜色 6 2 7 4" xfId="1569"/>
    <cellStyle name="20% - 强调文字颜色 6 2 8" xfId="1571"/>
    <cellStyle name="20% - 强调文字颜色 6 2 8 2" xfId="1572"/>
    <cellStyle name="20% - 强调文字颜色 6 2 9" xfId="1574"/>
    <cellStyle name="20% - 强调文字颜色 6 2 9 2" xfId="1575"/>
    <cellStyle name="20% - 强调文字颜色 6 2_重大项目2月底 尹20130314陈才" xfId="1576"/>
    <cellStyle name="20% - 强调文字颜色 6 3" xfId="1578"/>
    <cellStyle name="20% - 强调文字颜色 6 3 10" xfId="1582"/>
    <cellStyle name="20% - 强调文字颜色 6 3 2" xfId="1584"/>
    <cellStyle name="20% - 强调文字颜色 6 3 2 10" xfId="1586"/>
    <cellStyle name="20% - 强调文字颜色 6 3 2 2" xfId="1589"/>
    <cellStyle name="20% - 强调文字颜色 6 3 2 2 2" xfId="1590"/>
    <cellStyle name="20% - 强调文字颜色 6 3 2 2 2 2" xfId="604"/>
    <cellStyle name="20% - 强调文字颜色 6 3 2 2 3" xfId="1594"/>
    <cellStyle name="20% - 强调文字颜色 6 3 2 2 4" xfId="1597"/>
    <cellStyle name="20% - 强调文字颜色 6 3 2 2 5" xfId="1598"/>
    <cellStyle name="20% - 强调文字颜色 6 3 2 3" xfId="1600"/>
    <cellStyle name="20% - 强调文字颜色 6 3 2 3 2" xfId="1601"/>
    <cellStyle name="20% - 强调文字颜色 6 3 2 3 2 2" xfId="846"/>
    <cellStyle name="20% - 强调文字颜色 6 3 2 3 3" xfId="1604"/>
    <cellStyle name="20% - 强调文字颜色 6 3 2 3 4" xfId="1605"/>
    <cellStyle name="20% - 强调文字颜色 6 3 2 4" xfId="1606"/>
    <cellStyle name="20% - 强调文字颜色 6 3 2 4 2" xfId="1607"/>
    <cellStyle name="20% - 强调文字颜色 6 3 2 4 2 2" xfId="1012"/>
    <cellStyle name="20% - 强调文字颜色 6 3 2 4 3" xfId="1610"/>
    <cellStyle name="20% - 强调文字颜色 6 3 2 4 4" xfId="1611"/>
    <cellStyle name="20% - 强调文字颜色 6 3 2 4 5" xfId="307"/>
    <cellStyle name="20% - 强调文字颜色 6 3 2 5" xfId="1612"/>
    <cellStyle name="20% - 强调文字颜色 6 3 2 5 2" xfId="1613"/>
    <cellStyle name="20% - 强调文字颜色 6 3 2 5 3" xfId="1614"/>
    <cellStyle name="20% - 强调文字颜色 6 3 2 6" xfId="1615"/>
    <cellStyle name="20% - 强调文字颜色 6 3 2 6 2" xfId="1616"/>
    <cellStyle name="20% - 强调文字颜色 6 3 2 6 2 2" xfId="1551"/>
    <cellStyle name="20% - 强调文字颜色 6 3 2 6 3" xfId="1617"/>
    <cellStyle name="20% - 强调文字颜色 6 3 2 6 4" xfId="1618"/>
    <cellStyle name="20% - 强调文字颜色 6 3 2 7" xfId="1620"/>
    <cellStyle name="20% - 强调文字颜色 6 3 2 7 2" xfId="1622"/>
    <cellStyle name="20% - 强调文字颜色 6 3 2 8" xfId="1624"/>
    <cellStyle name="20% - 强调文字颜色 6 3 2 8 2" xfId="1626"/>
    <cellStyle name="20% - 强调文字颜色 6 3 2 9" xfId="1629"/>
    <cellStyle name="20% - 强调文字颜色 6 3 3" xfId="1631"/>
    <cellStyle name="20% - 强调文字颜色 6 3 3 2" xfId="1633"/>
    <cellStyle name="20% - 强调文字颜色 6 3 3 2 2" xfId="1634"/>
    <cellStyle name="20% - 强调文字颜色 6 3 3 3" xfId="1635"/>
    <cellStyle name="20% - 强调文字颜色 6 3 3 4" xfId="1636"/>
    <cellStyle name="20% - 强调文字颜色 6 3 3 5" xfId="1638"/>
    <cellStyle name="20% - 强调文字颜色 6 3 4" xfId="1152"/>
    <cellStyle name="20% - 强调文字颜色 6 3 4 2" xfId="1640"/>
    <cellStyle name="20% - 强调文字颜色 6 3 4 2 2" xfId="1641"/>
    <cellStyle name="20% - 强调文字颜色 6 3 4 3" xfId="1642"/>
    <cellStyle name="20% - 强调文字颜色 6 3 4 4" xfId="1643"/>
    <cellStyle name="20% - 强调文字颜色 6 3 4 5" xfId="628"/>
    <cellStyle name="20% - 强调文字颜色 6 3 5" xfId="82"/>
    <cellStyle name="20% - 强调文字颜色 6 3 5 2" xfId="1644"/>
    <cellStyle name="20% - 强调文字颜色 6 3 5 3" xfId="1645"/>
    <cellStyle name="20% - 强调文字颜色 6 3 6" xfId="1646"/>
    <cellStyle name="20% - 强调文字颜色 6 3 6 2" xfId="1647"/>
    <cellStyle name="20% - 强调文字颜色 6 3 6 2 2" xfId="1648"/>
    <cellStyle name="20% - 强调文字颜色 6 3 6 3" xfId="1649"/>
    <cellStyle name="20% - 强调文字颜色 6 3 6 4" xfId="1650"/>
    <cellStyle name="20% - 强调文字颜色 6 3 7" xfId="1652"/>
    <cellStyle name="20% - 强调文字颜色 6 3 7 2" xfId="1653"/>
    <cellStyle name="20% - 强调文字颜色 6 3 8" xfId="1655"/>
    <cellStyle name="20% - 强调文字颜色 6 3 8 2" xfId="1656"/>
    <cellStyle name="20% - 强调文字颜色 6 3 9" xfId="1657"/>
    <cellStyle name="20% - 强调文字颜色 6 3_重大项目2月底 尹20130314陈才" xfId="1464"/>
    <cellStyle name="20% - 强调文字颜色 6 4" xfId="1658"/>
    <cellStyle name="20% - 强调文字颜色 6 4 2" xfId="1661"/>
    <cellStyle name="20% - 强调文字颜色 6 4 2 2" xfId="37"/>
    <cellStyle name="20% - 强调文字颜色 6 4 3" xfId="1664"/>
    <cellStyle name="20% - 强调文字颜色 6 4 4" xfId="1665"/>
    <cellStyle name="20% - 强调文字颜色 6 5" xfId="1668"/>
    <cellStyle name="20% - 强调文字颜色 6 5 2" xfId="1671"/>
    <cellStyle name="20% - 强调文字颜色 6 5 2 2" xfId="335"/>
    <cellStyle name="20% - 强调文字颜色 6 5 3" xfId="1674"/>
    <cellStyle name="20% - 强调文字颜色 6 5 4" xfId="1052"/>
    <cellStyle name="20% - 强调文字颜色 6 5 5" xfId="1585"/>
    <cellStyle name="20% - 强调文字颜色 6 6" xfId="1675"/>
    <cellStyle name="20% - 强调文字颜色 6 6 2" xfId="1678"/>
    <cellStyle name="20% - 强调文字颜色 6 6 2 2" xfId="1679"/>
    <cellStyle name="20% - 强调文字颜色 6 6 3" xfId="1682"/>
    <cellStyle name="20% - 强调文字颜色 6 6 4" xfId="1683"/>
    <cellStyle name="20% - 强调文字颜色 6 6 5" xfId="1684"/>
    <cellStyle name="20% - 强调文字颜色 6 7" xfId="1685"/>
    <cellStyle name="20% - 强调文字颜色 6 7 2" xfId="1688"/>
    <cellStyle name="20% - 强调文字颜色 6 7 2 2" xfId="1689"/>
    <cellStyle name="20% - 强调文字颜色 6 7 3" xfId="1691"/>
    <cellStyle name="20% - 强调文字颜色 6 7 4" xfId="1692"/>
    <cellStyle name="20% - 强调文字颜色 6 7 5" xfId="1693"/>
    <cellStyle name="20% - 强调文字颜色 6 8" xfId="1694"/>
    <cellStyle name="20% - 强调文字颜色 6 8 2" xfId="1697"/>
    <cellStyle name="20% - 强调文字颜色 6 8 2 2" xfId="1386"/>
    <cellStyle name="20% - 强调文字颜色 6 8 3" xfId="1700"/>
    <cellStyle name="20% - 强调文字颜色 6 8 4" xfId="1701"/>
    <cellStyle name="20% - 强调文字颜色 6 8 5" xfId="1702"/>
    <cellStyle name="20% - 强调文字颜色 6 9" xfId="577"/>
    <cellStyle name="20% - 强调文字颜色 6 9 2" xfId="1706"/>
    <cellStyle name="20% - 强调文字颜色 6 9 3" xfId="1710"/>
    <cellStyle name="40% - 强调文字颜色 1 10" xfId="1711"/>
    <cellStyle name="40% - 强调文字颜色 1 10 2" xfId="1712"/>
    <cellStyle name="40% - 强调文字颜色 1 10 3" xfId="1713"/>
    <cellStyle name="40% - 强调文字颜色 1 11" xfId="1714"/>
    <cellStyle name="40% - 强调文字颜色 1 12" xfId="1715"/>
    <cellStyle name="40% - 强调文字颜色 1 2" xfId="1716"/>
    <cellStyle name="40% - 强调文字颜色 1 2 10" xfId="1719"/>
    <cellStyle name="40% - 强调文字颜色 1 2 11" xfId="1720"/>
    <cellStyle name="40% - 强调文字颜色 1 2 2" xfId="1725"/>
    <cellStyle name="40% - 强调文字颜色 1 2 2 10" xfId="1726"/>
    <cellStyle name="40% - 强调文字颜色 1 2 2 2" xfId="1727"/>
    <cellStyle name="40% - 强调文字颜色 1 2 2 2 2" xfId="1728"/>
    <cellStyle name="40% - 强调文字颜色 1 2 2 2 2 2" xfId="1729"/>
    <cellStyle name="40% - 强调文字颜色 1 2 2 2 3" xfId="1730"/>
    <cellStyle name="40% - 强调文字颜色 1 2 2 2 4" xfId="1731"/>
    <cellStyle name="40% - 强调文字颜色 1 2 2 2 5" xfId="1732"/>
    <cellStyle name="40% - 强调文字颜色 1 2 2 3" xfId="1734"/>
    <cellStyle name="40% - 强调文字颜色 1 2 2 3 2" xfId="1736"/>
    <cellStyle name="40% - 强调文字颜色 1 2 2 3 2 2" xfId="1740"/>
    <cellStyle name="40% - 强调文字颜色 1 2 2 3 3" xfId="1742"/>
    <cellStyle name="40% - 强调文字颜色 1 2 2 3 4" xfId="1743"/>
    <cellStyle name="40% - 强调文字颜色 1 2 2 4" xfId="1745"/>
    <cellStyle name="40% - 强调文字颜色 1 2 2 4 2" xfId="1746"/>
    <cellStyle name="40% - 强调文字颜色 1 2 2 4 2 2" xfId="1747"/>
    <cellStyle name="40% - 强调文字颜色 1 2 2 4 3" xfId="1748"/>
    <cellStyle name="40% - 强调文字颜色 1 2 2 4 4" xfId="1749"/>
    <cellStyle name="40% - 强调文字颜色 1 2 2 4 5" xfId="1751"/>
    <cellStyle name="40% - 强调文字颜色 1 2 2 5" xfId="1752"/>
    <cellStyle name="40% - 强调文字颜色 1 2 2 5 2" xfId="1754"/>
    <cellStyle name="40% - 强调文字颜色 1 2 2 5 3" xfId="1756"/>
    <cellStyle name="40% - 强调文字颜色 1 2 2 6" xfId="1757"/>
    <cellStyle name="40% - 强调文字颜色 1 2 2 6 2" xfId="1760"/>
    <cellStyle name="40% - 强调文字颜色 1 2 2 6 2 2" xfId="1761"/>
    <cellStyle name="40% - 强调文字颜色 1 2 2 6 3" xfId="1762"/>
    <cellStyle name="40% - 强调文字颜色 1 2 2 6 4" xfId="1763"/>
    <cellStyle name="40% - 强调文字颜色 1 2 2 7" xfId="1764"/>
    <cellStyle name="40% - 强调文字颜色 1 2 2 7 2" xfId="1767"/>
    <cellStyle name="40% - 强调文字颜色 1 2 2 8" xfId="1769"/>
    <cellStyle name="40% - 强调文字颜色 1 2 2 8 2" xfId="1116"/>
    <cellStyle name="40% - 强调文字颜色 1 2 2 9" xfId="1773"/>
    <cellStyle name="40% - 强调文字颜色 1 2 3" xfId="1775"/>
    <cellStyle name="40% - 强调文字颜色 1 2 3 2" xfId="1776"/>
    <cellStyle name="40% - 强调文字颜色 1 2 3 2 2" xfId="1777"/>
    <cellStyle name="40% - 强调文字颜色 1 2 3 3" xfId="1779"/>
    <cellStyle name="40% - 强调文字颜色 1 2 3 4" xfId="1782"/>
    <cellStyle name="40% - 强调文字颜色 1 2 3 5" xfId="1203"/>
    <cellStyle name="40% - 强调文字颜色 1 2 4" xfId="1783"/>
    <cellStyle name="40% - 强调文字颜色 1 2 4 2" xfId="1784"/>
    <cellStyle name="40% - 强调文字颜色 1 2 4 2 2" xfId="1785"/>
    <cellStyle name="40% - 强调文字颜色 1 2 4 3" xfId="1787"/>
    <cellStyle name="40% - 强调文字颜色 1 2 4 4" xfId="1789"/>
    <cellStyle name="40% - 强调文字颜色 1 2 5" xfId="1790"/>
    <cellStyle name="40% - 强调文字颜色 1 2 5 2" xfId="1792"/>
    <cellStyle name="40% - 强调文字颜色 1 2 5 2 2" xfId="1793"/>
    <cellStyle name="40% - 强调文字颜色 1 2 5 3" xfId="1796"/>
    <cellStyle name="40% - 强调文字颜色 1 2 5 4" xfId="1799"/>
    <cellStyle name="40% - 强调文字颜色 1 2 5 5" xfId="1235"/>
    <cellStyle name="40% - 强调文字颜色 1 2 6" xfId="720"/>
    <cellStyle name="40% - 强调文字颜色 1 2 6 2" xfId="725"/>
    <cellStyle name="40% - 强调文字颜色 1 2 6 3" xfId="1804"/>
    <cellStyle name="40% - 强调文字颜色 1 2 7" xfId="729"/>
    <cellStyle name="40% - 强调文字颜色 1 2 7 2" xfId="1808"/>
    <cellStyle name="40% - 强调文字颜色 1 2 7 2 2" xfId="1811"/>
    <cellStyle name="40% - 强调文字颜色 1 2 7 3" xfId="1816"/>
    <cellStyle name="40% - 强调文字颜色 1 2 7 4" xfId="1819"/>
    <cellStyle name="40% - 强调文字颜色 1 2 8" xfId="100"/>
    <cellStyle name="40% - 强调文字颜色 1 2 8 2" xfId="1822"/>
    <cellStyle name="40% - 强调文字颜色 1 2 9" xfId="76"/>
    <cellStyle name="40% - 强调文字颜色 1 2 9 2" xfId="1825"/>
    <cellStyle name="40% - 强调文字颜色 1 2_重大项目2月底 尹20130314陈才" xfId="1829"/>
    <cellStyle name="40% - 强调文字颜色 1 3" xfId="1831"/>
    <cellStyle name="40% - 强调文字颜色 1 3 10" xfId="1832"/>
    <cellStyle name="40% - 强调文字颜色 1 3 2" xfId="1834"/>
    <cellStyle name="40% - 强调文字颜色 1 3 2 10" xfId="1835"/>
    <cellStyle name="40% - 强调文字颜色 1 3 2 2" xfId="1491"/>
    <cellStyle name="40% - 强调文字颜色 1 3 2 2 2" xfId="1839"/>
    <cellStyle name="40% - 强调文字颜色 1 3 2 2 2 2" xfId="1840"/>
    <cellStyle name="40% - 强调文字颜色 1 3 2 2 3" xfId="1841"/>
    <cellStyle name="40% - 强调文字颜色 1 3 2 2 4" xfId="1842"/>
    <cellStyle name="40% - 强调文字颜色 1 3 2 2 5" xfId="1843"/>
    <cellStyle name="40% - 强调文字颜色 1 3 2 3" xfId="1844"/>
    <cellStyle name="40% - 强调文字颜色 1 3 2 3 2" xfId="1846"/>
    <cellStyle name="40% - 强调文字颜色 1 3 2 3 2 2" xfId="1847"/>
    <cellStyle name="40% - 强调文字颜色 1 3 2 3 3" xfId="1851"/>
    <cellStyle name="40% - 强调文字颜色 1 3 2 3 4" xfId="1852"/>
    <cellStyle name="40% - 强调文字颜色 1 3 2 4" xfId="1853"/>
    <cellStyle name="40% - 强调文字颜色 1 3 2 4 2" xfId="1854"/>
    <cellStyle name="40% - 强调文字颜色 1 3 2 4 2 2" xfId="1855"/>
    <cellStyle name="40% - 强调文字颜色 1 3 2 4 3" xfId="1856"/>
    <cellStyle name="40% - 强调文字颜色 1 3 2 4 4" xfId="1857"/>
    <cellStyle name="40% - 强调文字颜色 1 3 2 4 5" xfId="1859"/>
    <cellStyle name="40% - 强调文字颜色 1 3 2 5" xfId="1860"/>
    <cellStyle name="40% - 强调文字颜色 1 3 2 5 2" xfId="1862"/>
    <cellStyle name="40% - 强调文字颜色 1 3 2 5 3" xfId="1864"/>
    <cellStyle name="40% - 强调文字颜色 1 3 2 6" xfId="1865"/>
    <cellStyle name="40% - 强调文字颜色 1 3 2 6 2" xfId="1867"/>
    <cellStyle name="40% - 强调文字颜色 1 3 2 6 2 2" xfId="1868"/>
    <cellStyle name="40% - 强调文字颜色 1 3 2 6 3" xfId="1869"/>
    <cellStyle name="40% - 强调文字颜色 1 3 2 6 4" xfId="1870"/>
    <cellStyle name="40% - 强调文字颜色 1 3 2 7" xfId="1871"/>
    <cellStyle name="40% - 强调文字颜色 1 3 2 7 2" xfId="1877"/>
    <cellStyle name="40% - 强调文字颜色 1 3 2 8" xfId="1879"/>
    <cellStyle name="40% - 强调文字颜色 1 3 2 8 2" xfId="1393"/>
    <cellStyle name="40% - 强调文字颜色 1 3 2 9" xfId="1886"/>
    <cellStyle name="40% - 强调文字颜色 1 3 3" xfId="1888"/>
    <cellStyle name="40% - 强调文字颜色 1 3 3 2" xfId="1889"/>
    <cellStyle name="40% - 强调文字颜色 1 3 3 2 2" xfId="1890"/>
    <cellStyle name="40% - 强调文字颜色 1 3 3 3" xfId="1891"/>
    <cellStyle name="40% - 强调文字颜色 1 3 3 4" xfId="1892"/>
    <cellStyle name="40% - 强调文字颜色 1 3 3 5" xfId="1275"/>
    <cellStyle name="40% - 强调文字颜色 1 3 4" xfId="1894"/>
    <cellStyle name="40% - 强调文字颜色 1 3 4 2" xfId="1895"/>
    <cellStyle name="40% - 强调文字颜色 1 3 4 2 2" xfId="1896"/>
    <cellStyle name="40% - 强调文字颜色 1 3 4 3" xfId="1897"/>
    <cellStyle name="40% - 强调文字颜色 1 3 4 4" xfId="1898"/>
    <cellStyle name="40% - 强调文字颜色 1 3 4 5" xfId="1899"/>
    <cellStyle name="40% - 强调文字颜色 1 3 5" xfId="1901"/>
    <cellStyle name="40% - 强调文字颜色 1 3 5 2" xfId="1902"/>
    <cellStyle name="40% - 强调文字颜色 1 3 5 3" xfId="1903"/>
    <cellStyle name="40% - 强调文字颜色 1 3 6" xfId="736"/>
    <cellStyle name="40% - 强调文字颜色 1 3 6 2" xfId="1906"/>
    <cellStyle name="40% - 强调文字颜色 1 3 6 2 2" xfId="1907"/>
    <cellStyle name="40% - 强调文字颜色 1 3 6 3" xfId="1913"/>
    <cellStyle name="40% - 强调文字颜色 1 3 6 4" xfId="1914"/>
    <cellStyle name="40% - 强调文字颜色 1 3 7" xfId="741"/>
    <cellStyle name="40% - 强调文字颜色 1 3 7 2" xfId="1918"/>
    <cellStyle name="40% - 强调文字颜色 1 3 8" xfId="1921"/>
    <cellStyle name="40% - 强调文字颜色 1 3 8 2" xfId="1593"/>
    <cellStyle name="40% - 强调文字颜色 1 3 9" xfId="1925"/>
    <cellStyle name="40% - 强调文字颜色 1 3_重大项目2月底 尹20130314陈才" xfId="1929"/>
    <cellStyle name="40% - 强调文字颜色 1 4" xfId="1016"/>
    <cellStyle name="40% - 强调文字颜色 1 4 2" xfId="1931"/>
    <cellStyle name="40% - 强调文字颜色 1 4 2 2" xfId="1933"/>
    <cellStyle name="40% - 强调文字颜色 1 4 3" xfId="1935"/>
    <cellStyle name="40% - 强调文字颜色 1 4 4" xfId="1938"/>
    <cellStyle name="40% - 强调文字颜色 1 5" xfId="1940"/>
    <cellStyle name="40% - 强调文字颜色 1 5 2" xfId="1942"/>
    <cellStyle name="40% - 强调文字颜色 1 5 2 2" xfId="1944"/>
    <cellStyle name="40% - 强调文字颜色 1 5 3" xfId="251"/>
    <cellStyle name="40% - 强调文字颜色 1 5 4" xfId="1945"/>
    <cellStyle name="40% - 强调文字颜色 1 5 5" xfId="1947"/>
    <cellStyle name="40% - 强调文字颜色 1 6" xfId="1372"/>
    <cellStyle name="40% - 强调文字颜色 1 6 2" xfId="1949"/>
    <cellStyle name="40% - 强调文字颜色 1 6 2 2" xfId="1950"/>
    <cellStyle name="40% - 强调文字颜色 1 6 3" xfId="1952"/>
    <cellStyle name="40% - 强调文字颜色 1 6 4" xfId="1953"/>
    <cellStyle name="40% - 强调文字颜色 1 6 5" xfId="1955"/>
    <cellStyle name="40% - 强调文字颜色 1 7" xfId="1959"/>
    <cellStyle name="40% - 强调文字颜色 1 7 2" xfId="1961"/>
    <cellStyle name="40% - 强调文字颜色 1 7 2 2" xfId="1963"/>
    <cellStyle name="40% - 强调文字颜色 1 7 3" xfId="1965"/>
    <cellStyle name="40% - 强调文字颜色 1 7 4" xfId="1966"/>
    <cellStyle name="40% - 强调文字颜色 1 7 5" xfId="1968"/>
    <cellStyle name="40% - 强调文字颜色 1 8" xfId="1972"/>
    <cellStyle name="40% - 强调文字颜色 1 8 2" xfId="1973"/>
    <cellStyle name="40% - 强调文字颜色 1 8 2 2" xfId="812"/>
    <cellStyle name="40% - 强调文字颜色 1 8 3" xfId="1974"/>
    <cellStyle name="40% - 强调文字颜色 1 8 4" xfId="1975"/>
    <cellStyle name="40% - 强调文字颜色 1 8 5" xfId="59"/>
    <cellStyle name="40% - 强调文字颜色 1 9" xfId="1977"/>
    <cellStyle name="40% - 强调文字颜色 1 9 2" xfId="1978"/>
    <cellStyle name="40% - 强调文字颜色 1 9 3" xfId="1979"/>
    <cellStyle name="40% - 强调文字颜色 2 10" xfId="558"/>
    <cellStyle name="40% - 强调文字颜色 2 10 2" xfId="1980"/>
    <cellStyle name="40% - 强调文字颜色 2 10 3" xfId="1981"/>
    <cellStyle name="40% - 强调文字颜色 2 11" xfId="144"/>
    <cellStyle name="40% - 强调文字颜色 2 12" xfId="33"/>
    <cellStyle name="40% - 强调文字颜色 2 2" xfId="1982"/>
    <cellStyle name="40% - 强调文字颜色 2 2 10" xfId="772"/>
    <cellStyle name="40% - 强调文字颜色 2 2 11" xfId="499"/>
    <cellStyle name="40% - 强调文字颜色 2 2 2" xfId="1985"/>
    <cellStyle name="40% - 强调文字颜色 2 2 2 10" xfId="1986"/>
    <cellStyle name="40% - 强调文字颜色 2 2 2 2" xfId="1987"/>
    <cellStyle name="40% - 强调文字颜色 2 2 2 2 2" xfId="1990"/>
    <cellStyle name="40% - 强调文字颜色 2 2 2 2 2 2" xfId="1992"/>
    <cellStyle name="40% - 强调文字颜色 2 2 2 2 3" xfId="1995"/>
    <cellStyle name="40% - 强调文字颜色 2 2 2 2 4" xfId="1998"/>
    <cellStyle name="40% - 强调文字颜色 2 2 2 2 5" xfId="2002"/>
    <cellStyle name="40% - 强调文字颜色 2 2 2 3" xfId="2003"/>
    <cellStyle name="40% - 强调文字颜色 2 2 2 3 2" xfId="2006"/>
    <cellStyle name="40% - 强调文字颜色 2 2 2 3 2 2" xfId="2007"/>
    <cellStyle name="40% - 强调文字颜色 2 2 2 3 3" xfId="2010"/>
    <cellStyle name="40% - 强调文字颜色 2 2 2 3 4" xfId="2012"/>
    <cellStyle name="40% - 强调文字颜色 2 2 2 4" xfId="2013"/>
    <cellStyle name="40% - 强调文字颜色 2 2 2 4 2" xfId="2017"/>
    <cellStyle name="40% - 强调文字颜色 2 2 2 4 2 2" xfId="2018"/>
    <cellStyle name="40% - 强调文字颜色 2 2 2 4 3" xfId="2022"/>
    <cellStyle name="40% - 强调文字颜色 2 2 2 4 4" xfId="2023"/>
    <cellStyle name="40% - 强调文字颜色 2 2 2 4 5" xfId="2026"/>
    <cellStyle name="40% - 强调文字颜色 2 2 2 5" xfId="2027"/>
    <cellStyle name="40% - 强调文字颜色 2 2 2 5 2" xfId="2030"/>
    <cellStyle name="40% - 强调文字颜色 2 2 2 5 3" xfId="2032"/>
    <cellStyle name="40% - 强调文字颜色 2 2 2 6" xfId="2033"/>
    <cellStyle name="40% - 强调文字颜色 2 2 2 6 2" xfId="2036"/>
    <cellStyle name="40% - 强调文字颜色 2 2 2 6 2 2" xfId="2037"/>
    <cellStyle name="40% - 强调文字颜色 2 2 2 6 3" xfId="2040"/>
    <cellStyle name="40% - 强调文字颜色 2 2 2 6 4" xfId="2041"/>
    <cellStyle name="40% - 强调文字颜色 2 2 2 7" xfId="2044"/>
    <cellStyle name="40% - 强调文字颜色 2 2 2 7 2" xfId="2047"/>
    <cellStyle name="40% - 强调文字颜色 2 2 2 8" xfId="2050"/>
    <cellStyle name="40% - 强调文字颜色 2 2 2 8 2" xfId="2052"/>
    <cellStyle name="40% - 强调文字颜色 2 2 2 9" xfId="820"/>
    <cellStyle name="40% - 强调文字颜色 2 2 3" xfId="2054"/>
    <cellStyle name="40% - 强调文字颜色 2 2 3 2" xfId="2055"/>
    <cellStyle name="40% - 强调文字颜色 2 2 3 2 2" xfId="11"/>
    <cellStyle name="40% - 强调文字颜色 2 2 3 3" xfId="2056"/>
    <cellStyle name="40% - 强调文字颜色 2 2 3 4" xfId="2059"/>
    <cellStyle name="40% - 强调文字颜色 2 2 3 5" xfId="1359"/>
    <cellStyle name="40% - 强调文字颜色 2 2 4" xfId="2060"/>
    <cellStyle name="40% - 强调文字颜色 2 2 4 2" xfId="2061"/>
    <cellStyle name="40% - 强调文字颜色 2 2 4 2 2" xfId="43"/>
    <cellStyle name="40% - 强调文字颜色 2 2 4 3" xfId="2062"/>
    <cellStyle name="40% - 强调文字颜色 2 2 4 4" xfId="2064"/>
    <cellStyle name="40% - 强调文字颜色 2 2 5" xfId="2065"/>
    <cellStyle name="40% - 强调文字颜色 2 2 5 2" xfId="2066"/>
    <cellStyle name="40% - 强调文字颜色 2 2 5 2 2" xfId="2068"/>
    <cellStyle name="40% - 强调文字颜色 2 2 5 3" xfId="2069"/>
    <cellStyle name="40% - 强调文字颜色 2 2 5 4" xfId="2071"/>
    <cellStyle name="40% - 强调文字颜色 2 2 5 5" xfId="1380"/>
    <cellStyle name="40% - 强调文字颜色 2 2 6" xfId="2073"/>
    <cellStyle name="40% - 强调文字颜色 2 2 6 2" xfId="2074"/>
    <cellStyle name="40% - 强调文字颜色 2 2 6 3" xfId="2075"/>
    <cellStyle name="40% - 强调文字颜色 2 2 7" xfId="165"/>
    <cellStyle name="40% - 强调文字颜色 2 2 7 2" xfId="23"/>
    <cellStyle name="40% - 强调文字颜色 2 2 7 2 2" xfId="170"/>
    <cellStyle name="40% - 强调文字颜色 2 2 7 3" xfId="174"/>
    <cellStyle name="40% - 强调文字颜色 2 2 7 4" xfId="185"/>
    <cellStyle name="40% - 强调文字颜色 2 2 8" xfId="226"/>
    <cellStyle name="40% - 强调文字颜色 2 2 8 2" xfId="231"/>
    <cellStyle name="40% - 强调文字颜色 2 2 9" xfId="245"/>
    <cellStyle name="40% - 强调文字颜色 2 2 9 2" xfId="248"/>
    <cellStyle name="40% - 强调文字颜色 2 2_重大项目2月底 尹20130314陈才" xfId="2078"/>
    <cellStyle name="40% - 强调文字颜色 2 3" xfId="2079"/>
    <cellStyle name="40% - 强调文字颜色 2 3 10" xfId="2081"/>
    <cellStyle name="40% - 强调文字颜色 2 3 2" xfId="2083"/>
    <cellStyle name="40% - 强调文字颜色 2 3 2 10" xfId="2084"/>
    <cellStyle name="40% - 强调文字颜色 2 3 2 2" xfId="2085"/>
    <cellStyle name="40% - 强调文字颜色 2 3 2 2 2" xfId="1306"/>
    <cellStyle name="40% - 强调文字颜色 2 3 2 2 2 2" xfId="1310"/>
    <cellStyle name="40% - 强调文字颜色 2 3 2 2 3" xfId="1316"/>
    <cellStyle name="40% - 强调文字颜色 2 3 2 2 4" xfId="1335"/>
    <cellStyle name="40% - 强调文字颜色 2 3 2 2 5" xfId="1342"/>
    <cellStyle name="40% - 强调文字颜色 2 3 2 3" xfId="2087"/>
    <cellStyle name="40% - 强调文字颜色 2 3 2 3 2" xfId="1416"/>
    <cellStyle name="40% - 强调文字颜色 2 3 2 3 2 2" xfId="1420"/>
    <cellStyle name="40% - 强调文字颜色 2 3 2 3 3" xfId="1431"/>
    <cellStyle name="40% - 强调文字颜色 2 3 2 3 4" xfId="1438"/>
    <cellStyle name="40% - 强调文字颜色 2 3 2 4" xfId="2089"/>
    <cellStyle name="40% - 强调文字颜色 2 3 2 4 2" xfId="2091"/>
    <cellStyle name="40% - 强调文字颜色 2 3 2 4 2 2" xfId="2094"/>
    <cellStyle name="40% - 强调文字颜色 2 3 2 4 3" xfId="2097"/>
    <cellStyle name="40% - 强调文字颜色 2 3 2 4 4" xfId="2100"/>
    <cellStyle name="40% - 强调文字颜色 2 3 2 4 5" xfId="2103"/>
    <cellStyle name="40% - 强调文字颜色 2 3 2 5" xfId="2105"/>
    <cellStyle name="40% - 强调文字颜色 2 3 2 5 2" xfId="2107"/>
    <cellStyle name="40% - 强调文字颜色 2 3 2 5 3" xfId="2111"/>
    <cellStyle name="40% - 强调文字颜色 2 3 2 6" xfId="2114"/>
    <cellStyle name="40% - 强调文字颜色 2 3 2 6 2" xfId="2116"/>
    <cellStyle name="40% - 强调文字颜色 2 3 2 6 2 2" xfId="2118"/>
    <cellStyle name="40% - 强调文字颜色 2 3 2 6 3" xfId="2121"/>
    <cellStyle name="40% - 强调文字颜色 2 3 2 6 4" xfId="2124"/>
    <cellStyle name="40% - 强调文字颜色 2 3 2 7" xfId="2129"/>
    <cellStyle name="40% - 强调文字颜色 2 3 2 7 2" xfId="2132"/>
    <cellStyle name="40% - 强调文字颜色 2 3 2 8" xfId="2137"/>
    <cellStyle name="40% - 强调文字颜色 2 3 2 8 2" xfId="2139"/>
    <cellStyle name="40% - 强调文字颜色 2 3 2 9" xfId="2142"/>
    <cellStyle name="40% - 强调文字颜色 2 3 3" xfId="2144"/>
    <cellStyle name="40% - 强调文字颜色 2 3 3 2" xfId="2145"/>
    <cellStyle name="40% - 强调文字颜色 2 3 3 2 2" xfId="1560"/>
    <cellStyle name="40% - 强调文字颜色 2 3 3 3" xfId="2146"/>
    <cellStyle name="40% - 强调文字颜色 2 3 3 4" xfId="2147"/>
    <cellStyle name="40% - 强调文字颜色 2 3 3 5" xfId="1401"/>
    <cellStyle name="40% - 强调文字颜色 2 3 4" xfId="2148"/>
    <cellStyle name="40% - 强调文字颜色 2 3 4 2" xfId="2149"/>
    <cellStyle name="40% - 强调文字颜色 2 3 4 2 2" xfId="2150"/>
    <cellStyle name="40% - 强调文字颜色 2 3 4 3" xfId="2151"/>
    <cellStyle name="40% - 强调文字颜色 2 3 4 4" xfId="2152"/>
    <cellStyle name="40% - 强调文字颜色 2 3 4 5" xfId="2153"/>
    <cellStyle name="40% - 强调文字颜色 2 3 5" xfId="2154"/>
    <cellStyle name="40% - 强调文字颜色 2 3 5 2" xfId="2155"/>
    <cellStyle name="40% - 强调文字颜色 2 3 5 3" xfId="2156"/>
    <cellStyle name="40% - 强调文字颜色 2 3 6" xfId="2159"/>
    <cellStyle name="40% - 强调文字颜色 2 3 6 2" xfId="2160"/>
    <cellStyle name="40% - 强调文字颜色 2 3 6 2 2" xfId="2161"/>
    <cellStyle name="40% - 强调文字颜色 2 3 6 3" xfId="2162"/>
    <cellStyle name="40% - 强调文字颜色 2 3 6 4" xfId="2163"/>
    <cellStyle name="40% - 强调文字颜色 2 3 7" xfId="300"/>
    <cellStyle name="40% - 强调文字颜色 2 3 7 2" xfId="304"/>
    <cellStyle name="40% - 强调文字颜色 2 3 8" xfId="345"/>
    <cellStyle name="40% - 强调文字颜色 2 3 8 2" xfId="350"/>
    <cellStyle name="40% - 强调文字颜色 2 3 9" xfId="358"/>
    <cellStyle name="40% - 强调文字颜色 2 3_重大项目2月底 尹20130314陈才" xfId="2165"/>
    <cellStyle name="40% - 强调文字颜色 2 4" xfId="2166"/>
    <cellStyle name="40% - 强调文字颜色 2 4 2" xfId="2168"/>
    <cellStyle name="40% - 强调文字颜色 2 4 2 2" xfId="2169"/>
    <cellStyle name="40% - 强调文字颜色 2 4 3" xfId="2170"/>
    <cellStyle name="40% - 强调文字颜色 2 4 4" xfId="2172"/>
    <cellStyle name="40% - 强调文字颜色 2 5" xfId="2173"/>
    <cellStyle name="40% - 强调文字颜色 2 5 2" xfId="2175"/>
    <cellStyle name="40% - 强调文字颜色 2 5 2 2" xfId="16"/>
    <cellStyle name="40% - 强调文字颜色 2 5 3" xfId="86"/>
    <cellStyle name="40% - 强调文字颜色 2 5 4" xfId="2176"/>
    <cellStyle name="40% - 强调文字颜色 2 5 5" xfId="2178"/>
    <cellStyle name="40% - 强调文字颜色 2 6" xfId="2179"/>
    <cellStyle name="40% - 强调文字颜色 2 6 2" xfId="1753"/>
    <cellStyle name="40% - 强调文字颜色 2 6 2 2" xfId="1755"/>
    <cellStyle name="40% - 强调文字颜色 2 6 3" xfId="1758"/>
    <cellStyle name="40% - 强调文字颜色 2 6 4" xfId="1765"/>
    <cellStyle name="40% - 强调文字颜色 2 6 5" xfId="1770"/>
    <cellStyle name="40% - 强调文字颜色 2 7" xfId="1199"/>
    <cellStyle name="40% - 强调文字颜色 2 7 2" xfId="1204"/>
    <cellStyle name="40% - 强调文字颜色 2 7 2 2" xfId="1206"/>
    <cellStyle name="40% - 强调文字颜色 2 7 3" xfId="1208"/>
    <cellStyle name="40% - 强调文字颜色 2 7 4" xfId="1210"/>
    <cellStyle name="40% - 强调文字颜色 2 7 5" xfId="1213"/>
    <cellStyle name="40% - 强调文字颜色 2 8" xfId="1216"/>
    <cellStyle name="40% - 强调文字颜色 2 8 2" xfId="1220"/>
    <cellStyle name="40% - 强调文字颜色 2 8 2 2" xfId="1223"/>
    <cellStyle name="40% - 强调文字颜色 2 8 3" xfId="1226"/>
    <cellStyle name="40% - 强调文字颜色 2 8 4" xfId="1229"/>
    <cellStyle name="40% - 强调文字颜色 2 8 5" xfId="2181"/>
    <cellStyle name="40% - 强调文字颜色 2 9" xfId="1231"/>
    <cellStyle name="40% - 强调文字颜色 2 9 2" xfId="1236"/>
    <cellStyle name="40% - 强调文字颜色 2 9 3" xfId="1243"/>
    <cellStyle name="40% - 强调文字颜色 3 10" xfId="2182"/>
    <cellStyle name="40% - 强调文字颜色 3 10 2" xfId="2184"/>
    <cellStyle name="40% - 强调文字颜色 3 10 3" xfId="2186"/>
    <cellStyle name="40% - 强调文字颜色 3 11" xfId="464"/>
    <cellStyle name="40% - 强调文字颜色 3 12" xfId="475"/>
    <cellStyle name="40% - 强调文字颜色 3 2" xfId="2191"/>
    <cellStyle name="40% - 强调文字颜色 3 2 10" xfId="2193"/>
    <cellStyle name="40% - 强调文字颜色 3 2 11" xfId="2195"/>
    <cellStyle name="40% - 强调文字颜色 3 2 2" xfId="2198"/>
    <cellStyle name="40% - 强调文字颜色 3 2 2 10" xfId="202"/>
    <cellStyle name="40% - 强调文字颜色 3 2 2 2" xfId="2200"/>
    <cellStyle name="40% - 强调文字颜色 3 2 2 2 2" xfId="2205"/>
    <cellStyle name="40% - 强调文字颜色 3 2 2 2 2 2" xfId="2207"/>
    <cellStyle name="40% - 强调文字颜色 3 2 2 2 3" xfId="2211"/>
    <cellStyle name="40% - 强调文字颜色 3 2 2 2 4" xfId="2215"/>
    <cellStyle name="40% - 强调文字颜色 3 2 2 2 5" xfId="65"/>
    <cellStyle name="40% - 强调文字颜色 3 2 2 3" xfId="2217"/>
    <cellStyle name="40% - 强调文字颜色 3 2 2 3 2" xfId="2220"/>
    <cellStyle name="40% - 强调文字颜色 3 2 2 3 2 2" xfId="865"/>
    <cellStyle name="40% - 强调文字颜色 3 2 2 3 3" xfId="2224"/>
    <cellStyle name="40% - 强调文字颜色 3 2 2 3 4" xfId="2226"/>
    <cellStyle name="40% - 强调文字颜色 3 2 2 4" xfId="2227"/>
    <cellStyle name="40% - 强调文字颜色 3 2 2 4 2" xfId="1874"/>
    <cellStyle name="40% - 强调文字颜色 3 2 2 4 2 2" xfId="1876"/>
    <cellStyle name="40% - 强调文字颜色 3 2 2 4 3" xfId="1882"/>
    <cellStyle name="40% - 强调文字颜色 3 2 2 4 4" xfId="1884"/>
    <cellStyle name="40% - 强调文字颜色 3 2 2 4 5" xfId="449"/>
    <cellStyle name="40% - 强调文字颜色 3 2 2 5" xfId="2228"/>
    <cellStyle name="40% - 强调文字颜色 3 2 2 5 2" xfId="2231"/>
    <cellStyle name="40% - 强调文字颜色 3 2 2 5 3" xfId="2235"/>
    <cellStyle name="40% - 强调文字颜色 3 2 2 6" xfId="2236"/>
    <cellStyle name="40% - 强调文字颜色 3 2 2 6 2" xfId="1838"/>
    <cellStyle name="40% - 强调文字颜色 3 2 2 6 2 2" xfId="2239"/>
    <cellStyle name="40% - 强调文字颜色 3 2 2 6 3" xfId="2243"/>
    <cellStyle name="40% - 强调文字颜色 3 2 2 6 4" xfId="2246"/>
    <cellStyle name="40% - 强调文字颜色 3 2 2 7" xfId="570"/>
    <cellStyle name="40% - 强调文字颜色 3 2 2 7 2" xfId="2248"/>
    <cellStyle name="40% - 强调文字颜色 3 2 2 8" xfId="1484"/>
    <cellStyle name="40% - 强调文字颜色 3 2 2 8 2" xfId="2250"/>
    <cellStyle name="40% - 强调文字颜色 3 2 2 9" xfId="2252"/>
    <cellStyle name="40% - 强调文字颜色 3 2 3" xfId="2254"/>
    <cellStyle name="40% - 强调文字颜色 3 2 3 2" xfId="2255"/>
    <cellStyle name="40% - 强调文字颜色 3 2 3 2 2" xfId="2258"/>
    <cellStyle name="40% - 强调文字颜色 3 2 3 3" xfId="2259"/>
    <cellStyle name="40% - 强调文字颜色 3 2 3 4" xfId="2260"/>
    <cellStyle name="40% - 强调文字颜色 3 2 3 5" xfId="2261"/>
    <cellStyle name="40% - 强调文字颜色 3 2 4" xfId="2262"/>
    <cellStyle name="40% - 强调文字颜色 3 2 4 2" xfId="2263"/>
    <cellStyle name="40% - 强调文字颜色 3 2 4 2 2" xfId="2266"/>
    <cellStyle name="40% - 强调文字颜色 3 2 4 3" xfId="2267"/>
    <cellStyle name="40% - 强调文字颜色 3 2 4 4" xfId="2269"/>
    <cellStyle name="40% - 强调文字颜色 3 2 5" xfId="2270"/>
    <cellStyle name="40% - 强调文字颜色 3 2 5 2" xfId="2272"/>
    <cellStyle name="40% - 强调文字颜色 3 2 5 2 2" xfId="2277"/>
    <cellStyle name="40% - 强调文字颜色 3 2 5 3" xfId="2278"/>
    <cellStyle name="40% - 强调文字颜色 3 2 5 4" xfId="2279"/>
    <cellStyle name="40% - 强调文字颜色 3 2 5 5" xfId="2280"/>
    <cellStyle name="40% - 强调文字颜色 3 2 6" xfId="2283"/>
    <cellStyle name="40% - 强调文字颜色 3 2 6 2" xfId="2285"/>
    <cellStyle name="40% - 强调文字颜色 3 2 6 3" xfId="2286"/>
    <cellStyle name="40% - 强调文字颜色 3 2 7" xfId="493"/>
    <cellStyle name="40% - 强调文字颜色 3 2 7 2" xfId="503"/>
    <cellStyle name="40% - 强调文字颜色 3 2 7 2 2" xfId="454"/>
    <cellStyle name="40% - 强调文字颜色 3 2 7 3" xfId="520"/>
    <cellStyle name="40% - 强调文字颜色 3 2 7 4" xfId="549"/>
    <cellStyle name="40% - 强调文字颜色 3 2 8" xfId="590"/>
    <cellStyle name="40% - 强调文字颜色 3 2 8 2" xfId="154"/>
    <cellStyle name="40% - 强调文字颜色 3 2 9" xfId="568"/>
    <cellStyle name="40% - 强调文字颜色 3 2 9 2" xfId="598"/>
    <cellStyle name="40% - 强调文字颜色 3 2_重大项目2月底 尹20130314陈才" xfId="1943"/>
    <cellStyle name="40% - 强调文字颜色 3 3" xfId="2289"/>
    <cellStyle name="40% - 强调文字颜色 3 3 10" xfId="1637"/>
    <cellStyle name="40% - 强调文字颜色 3 3 2" xfId="1332"/>
    <cellStyle name="40% - 强调文字颜色 3 3 2 10" xfId="2290"/>
    <cellStyle name="40% - 强调文字颜色 3 3 2 2" xfId="2294"/>
    <cellStyle name="40% - 强调文字颜色 3 3 2 2 2" xfId="2298"/>
    <cellStyle name="40% - 强调文字颜色 3 3 2 2 2 2" xfId="2299"/>
    <cellStyle name="40% - 强调文字颜色 3 3 2 2 3" xfId="2303"/>
    <cellStyle name="40% - 强调文字颜色 3 3 2 2 4" xfId="2304"/>
    <cellStyle name="40% - 强调文字颜色 3 3 2 2 5" xfId="2305"/>
    <cellStyle name="40% - 强调文字颜色 3 3 2 3" xfId="2310"/>
    <cellStyle name="40% - 强调文字颜色 3 3 2 3 2" xfId="2313"/>
    <cellStyle name="40% - 强调文字颜色 3 3 2 3 2 2" xfId="1087"/>
    <cellStyle name="40% - 强调文字颜色 3 3 2 3 3" xfId="2316"/>
    <cellStyle name="40% - 强调文字颜色 3 3 2 3 4" xfId="2317"/>
    <cellStyle name="40% - 强调文字颜色 3 3 2 4" xfId="2321"/>
    <cellStyle name="40% - 强调文字颜色 3 3 2 4 2" xfId="2127"/>
    <cellStyle name="40% - 强调文字颜色 3 3 2 4 2 2" xfId="2130"/>
    <cellStyle name="40% - 强调文字颜色 3 3 2 4 3" xfId="2135"/>
    <cellStyle name="40% - 强调文字颜色 3 3 2 4 4" xfId="2140"/>
    <cellStyle name="40% - 强调文字颜色 3 3 2 4 5" xfId="2322"/>
    <cellStyle name="40% - 强调文字颜色 3 3 2 5" xfId="2325"/>
    <cellStyle name="40% - 强调文字颜色 3 3 2 5 2" xfId="2328"/>
    <cellStyle name="40% - 强调文字颜色 3 3 2 5 3" xfId="2329"/>
    <cellStyle name="40% - 强调文字颜色 3 3 2 6" xfId="2332"/>
    <cellStyle name="40% - 强调文字颜色 3 3 2 6 2" xfId="2336"/>
    <cellStyle name="40% - 强调文字颜色 3 3 2 6 2 2" xfId="2337"/>
    <cellStyle name="40% - 强调文字颜色 3 3 2 6 3" xfId="2338"/>
    <cellStyle name="40% - 强调文字颜色 3 3 2 6 4" xfId="2340"/>
    <cellStyle name="40% - 强调文字颜色 3 3 2 7" xfId="1705"/>
    <cellStyle name="40% - 强调文字颜色 3 3 2 7 2" xfId="2341"/>
    <cellStyle name="40% - 强调文字颜色 3 3 2 8" xfId="1709"/>
    <cellStyle name="40% - 强调文字颜色 3 3 2 8 2" xfId="2342"/>
    <cellStyle name="40% - 强调文字颜色 3 3 2 9" xfId="2077"/>
    <cellStyle name="40% - 强调文字颜色 3 3 3" xfId="2345"/>
    <cellStyle name="40% - 强调文字颜色 3 3 3 2" xfId="15"/>
    <cellStyle name="40% - 强调文字颜色 3 3 3 2 2" xfId="2190"/>
    <cellStyle name="40% - 强调文字颜色 3 3 3 3" xfId="124"/>
    <cellStyle name="40% - 强调文字颜色 3 3 3 4" xfId="128"/>
    <cellStyle name="40% - 强调文字颜色 3 3 3 5" xfId="139"/>
    <cellStyle name="40% - 强调文字颜色 3 3 4" xfId="2348"/>
    <cellStyle name="40% - 强调文字颜色 3 3 4 2" xfId="2351"/>
    <cellStyle name="40% - 强调文字颜色 3 3 4 2 2" xfId="2355"/>
    <cellStyle name="40% - 强调文字颜色 3 3 4 3" xfId="2358"/>
    <cellStyle name="40% - 强调文字颜色 3 3 4 4" xfId="2362"/>
    <cellStyle name="40% - 强调文字颜色 3 3 4 5" xfId="2365"/>
    <cellStyle name="40% - 强调文字颜色 3 3 5" xfId="2368"/>
    <cellStyle name="40% - 强调文字颜色 3 3 5 2" xfId="2371"/>
    <cellStyle name="40% - 强调文字颜色 3 3 5 3" xfId="2374"/>
    <cellStyle name="40% - 强调文字颜色 3 3 6" xfId="1581"/>
    <cellStyle name="40% - 强调文字颜色 3 3 6 2" xfId="2377"/>
    <cellStyle name="40% - 强调文字颜色 3 3 6 2 2" xfId="2381"/>
    <cellStyle name="40% - 强调文字颜色 3 3 6 3" xfId="2384"/>
    <cellStyle name="40% - 强调文字颜色 3 3 6 4" xfId="2387"/>
    <cellStyle name="40% - 强调文字颜色 3 3 7" xfId="635"/>
    <cellStyle name="40% - 强调文字颜色 3 3 7 2" xfId="640"/>
    <cellStyle name="40% - 强调文字颜色 3 3 8" xfId="693"/>
    <cellStyle name="40% - 强调文字颜色 3 3 8 2" xfId="698"/>
    <cellStyle name="40% - 强调文字颜色 3 3 9" xfId="716"/>
    <cellStyle name="40% - 强调文字颜色 3 3_重大项目2月底 尹20130314陈才" xfId="2388"/>
    <cellStyle name="40% - 强调文字颜色 3 4" xfId="2389"/>
    <cellStyle name="40% - 强调文字颜色 3 4 2" xfId="2392"/>
    <cellStyle name="40% - 强调文字颜色 3 4 2 2" xfId="1686"/>
    <cellStyle name="40% - 强调文字颜色 3 4 3" xfId="2395"/>
    <cellStyle name="40% - 强调文字颜色 3 4 4" xfId="2203"/>
    <cellStyle name="40% - 强调文字颜色 3 5" xfId="1828"/>
    <cellStyle name="40% - 强调文字颜色 3 5 2" xfId="2396"/>
    <cellStyle name="40% - 强调文字颜色 3 5 2 2" xfId="372"/>
    <cellStyle name="40% - 强调文字颜色 3 5 3" xfId="2397"/>
    <cellStyle name="40% - 强调文字颜色 3 5 4" xfId="2218"/>
    <cellStyle name="40% - 强调文字颜色 3 5 5" xfId="2222"/>
    <cellStyle name="40% - 强调文字颜色 3 6" xfId="2398"/>
    <cellStyle name="40% - 强调文字颜色 3 6 2" xfId="1861"/>
    <cellStyle name="40% - 强调文字颜色 3 6 2 2" xfId="1863"/>
    <cellStyle name="40% - 强调文字颜色 3 6 3" xfId="1866"/>
    <cellStyle name="40% - 强调文字颜色 3 6 4" xfId="1872"/>
    <cellStyle name="40% - 强调文字颜色 3 6 5" xfId="1880"/>
    <cellStyle name="40% - 强调文字颜色 3 7" xfId="1273"/>
    <cellStyle name="40% - 强调文字颜色 3 7 2" xfId="1276"/>
    <cellStyle name="40% - 强调文字颜色 3 7 2 2" xfId="2399"/>
    <cellStyle name="40% - 强调文字颜色 3 7 3" xfId="2400"/>
    <cellStyle name="40% - 强调文字颜色 3 7 4" xfId="2229"/>
    <cellStyle name="40% - 强调文字颜色 3 7 5" xfId="2233"/>
    <cellStyle name="40% - 强调文字颜色 3 8" xfId="1279"/>
    <cellStyle name="40% - 强调文字颜色 3 8 2" xfId="1900"/>
    <cellStyle name="40% - 强调文字颜色 3 8 2 2" xfId="2401"/>
    <cellStyle name="40% - 强调文字颜色 3 8 3" xfId="2402"/>
    <cellStyle name="40% - 强调文字颜色 3 8 4" xfId="1836"/>
    <cellStyle name="40% - 强调文字颜色 3 8 5" xfId="2240"/>
    <cellStyle name="40% - 强调文字颜色 3 9" xfId="1281"/>
    <cellStyle name="40% - 强调文字颜色 3 9 2" xfId="2403"/>
    <cellStyle name="40% - 强调文字颜色 3 9 3" xfId="2404"/>
    <cellStyle name="40% - 强调文字颜色 4 10" xfId="244"/>
    <cellStyle name="40% - 强调文字颜色 4 10 2" xfId="247"/>
    <cellStyle name="40% - 强调文字颜色 4 10 3" xfId="253"/>
    <cellStyle name="40% - 强调文字颜色 4 11" xfId="259"/>
    <cellStyle name="40% - 强调文字颜色 4 12" xfId="272"/>
    <cellStyle name="40% - 强调文字颜色 4 2" xfId="2407"/>
    <cellStyle name="40% - 强调文字颜色 4 2 10" xfId="2408"/>
    <cellStyle name="40% - 强调文字颜色 4 2 11" xfId="2051"/>
    <cellStyle name="40% - 强调文字颜色 4 2 2" xfId="1427"/>
    <cellStyle name="40% - 强调文字颜色 4 2 2 10" xfId="2409"/>
    <cellStyle name="40% - 强调文字颜色 4 2 2 2" xfId="2412"/>
    <cellStyle name="40% - 强调文字颜色 4 2 2 2 2" xfId="2414"/>
    <cellStyle name="40% - 强调文字颜色 4 2 2 2 2 2" xfId="2417"/>
    <cellStyle name="40% - 强调文字颜色 4 2 2 2 3" xfId="2419"/>
    <cellStyle name="40% - 强调文字颜色 4 2 2 2 4" xfId="2421"/>
    <cellStyle name="40% - 强调文字颜色 4 2 2 2 5" xfId="2424"/>
    <cellStyle name="40% - 强调文字颜色 4 2 2 3" xfId="2425"/>
    <cellStyle name="40% - 强调文字颜色 4 2 2 3 2" xfId="2427"/>
    <cellStyle name="40% - 强调文字颜色 4 2 2 3 2 2" xfId="2429"/>
    <cellStyle name="40% - 强调文字颜色 4 2 2 3 3" xfId="2431"/>
    <cellStyle name="40% - 强调文字颜色 4 2 2 3 4" xfId="2433"/>
    <cellStyle name="40% - 强调文字颜色 4 2 2 4" xfId="2434"/>
    <cellStyle name="40% - 强调文字颜色 4 2 2 4 2" xfId="2436"/>
    <cellStyle name="40% - 强调文字颜色 4 2 2 4 2 2" xfId="2438"/>
    <cellStyle name="40% - 强调文字颜色 4 2 2 4 3" xfId="2440"/>
    <cellStyle name="40% - 强调文字颜色 4 2 2 4 4" xfId="1718"/>
    <cellStyle name="40% - 强调文字颜色 4 2 2 4 5" xfId="1723"/>
    <cellStyle name="40% - 强调文字颜色 4 2 2 5" xfId="213"/>
    <cellStyle name="40% - 强调文字颜色 4 2 2 5 2" xfId="2442"/>
    <cellStyle name="40% - 强调文字颜色 4 2 2 5 3" xfId="2444"/>
    <cellStyle name="40% - 强调文字颜色 4 2 2 6" xfId="2445"/>
    <cellStyle name="40% - 强调文字颜色 4 2 2 6 2" xfId="2451"/>
    <cellStyle name="40% - 强调文字颜色 4 2 2 6 2 2" xfId="2454"/>
    <cellStyle name="40% - 强调文字颜色 4 2 2 6 3" xfId="2456"/>
    <cellStyle name="40% - 强调文字颜色 4 2 2 6 4" xfId="2458"/>
    <cellStyle name="40% - 强调文字颜色 4 2 2 7" xfId="2460"/>
    <cellStyle name="40% - 强调文字颜色 4 2 2 7 2" xfId="2462"/>
    <cellStyle name="40% - 强调文字颜色 4 2 2 8" xfId="2463"/>
    <cellStyle name="40% - 强调文字颜色 4 2 2 8 2" xfId="2465"/>
    <cellStyle name="40% - 强调文字颜色 4 2 2 9" xfId="2466"/>
    <cellStyle name="40% - 强调文字颜色 4 2 3" xfId="2468"/>
    <cellStyle name="40% - 强调文字颜色 4 2 3 2" xfId="103"/>
    <cellStyle name="40% - 强调文字颜色 4 2 3 2 2" xfId="586"/>
    <cellStyle name="40% - 强调文字颜色 4 2 3 3" xfId="81"/>
    <cellStyle name="40% - 强调文字颜色 4 2 3 4" xfId="115"/>
    <cellStyle name="40% - 强调文字颜色 4 2 3 5" xfId="117"/>
    <cellStyle name="40% - 强调文字颜色 4 2 4" xfId="2469"/>
    <cellStyle name="40% - 强调文字颜色 4 2 4 2" xfId="2471"/>
    <cellStyle name="40% - 强调文字颜色 4 2 4 2 2" xfId="689"/>
    <cellStyle name="40% - 强调文字颜色 4 2 4 3" xfId="2474"/>
    <cellStyle name="40% - 强调文字颜色 4 2 4 4" xfId="2475"/>
    <cellStyle name="40% - 强调文字颜色 4 2 5" xfId="2476"/>
    <cellStyle name="40% - 强调文字颜色 4 2 5 2" xfId="2479"/>
    <cellStyle name="40% - 强调文字颜色 4 2 5 2 2" xfId="2481"/>
    <cellStyle name="40% - 强调文字颜色 4 2 5 3" xfId="2484"/>
    <cellStyle name="40% - 强调文字颜色 4 2 5 4" xfId="2485"/>
    <cellStyle name="40% - 强调文字颜色 4 2 5 5" xfId="2486"/>
    <cellStyle name="40% - 强调文字颜色 4 2 6" xfId="2487"/>
    <cellStyle name="40% - 强调文字颜色 4 2 6 2" xfId="2488"/>
    <cellStyle name="40% - 强调文字颜色 4 2 6 3" xfId="2489"/>
    <cellStyle name="40% - 强调文字颜色 4 2 7" xfId="793"/>
    <cellStyle name="40% - 强调文字颜色 4 2 7 2" xfId="802"/>
    <cellStyle name="40% - 强调文字颜色 4 2 7 2 2" xfId="805"/>
    <cellStyle name="40% - 强调文字颜色 4 2 7 3" xfId="807"/>
    <cellStyle name="40% - 强调文字颜色 4 2 7 4" xfId="809"/>
    <cellStyle name="40% - 强调文字颜色 4 2 8" xfId="830"/>
    <cellStyle name="40% - 强调文字颜色 4 2 8 2" xfId="832"/>
    <cellStyle name="40% - 强调文字颜色 4 2 9" xfId="838"/>
    <cellStyle name="40% - 强调文字颜色 4 2 9 2" xfId="841"/>
    <cellStyle name="40% - 强调文字颜色 4 2_重大项目2月底 尹20130314陈才" xfId="286"/>
    <cellStyle name="40% - 强调文字颜色 4 3" xfId="2492"/>
    <cellStyle name="40% - 强调文字颜色 4 3 10" xfId="2493"/>
    <cellStyle name="40% - 强调文字颜色 4 3 2" xfId="2494"/>
    <cellStyle name="40% - 强调文字颜色 4 3 2 10" xfId="1513"/>
    <cellStyle name="40% - 强调文字颜色 4 3 2 2" xfId="2495"/>
    <cellStyle name="40% - 强调文字颜色 4 3 2 2 2" xfId="2497"/>
    <cellStyle name="40% - 强调文字颜色 4 3 2 2 2 2" xfId="2499"/>
    <cellStyle name="40% - 强调文字颜色 4 3 2 2 3" xfId="2501"/>
    <cellStyle name="40% - 强调文字颜色 4 3 2 2 4" xfId="2503"/>
    <cellStyle name="40% - 强调文字颜色 4 3 2 2 5" xfId="2506"/>
    <cellStyle name="40% - 强调文字颜色 4 3 2 3" xfId="2508"/>
    <cellStyle name="40% - 强调文字颜色 4 3 2 3 2" xfId="2511"/>
    <cellStyle name="40% - 强调文字颜色 4 3 2 3 2 2" xfId="2512"/>
    <cellStyle name="40% - 强调文字颜色 4 3 2 3 3" xfId="2513"/>
    <cellStyle name="40% - 强调文字颜色 4 3 2 3 4" xfId="2514"/>
    <cellStyle name="40% - 强调文字颜色 4 3 2 4" xfId="2515"/>
    <cellStyle name="40% - 强调文字颜色 4 3 2 4 2" xfId="2518"/>
    <cellStyle name="40% - 强调文字颜色 4 3 2 4 2 2" xfId="2520"/>
    <cellStyle name="40% - 强调文字颜色 4 3 2 4 3" xfId="2521"/>
    <cellStyle name="40% - 强调文字颜色 4 3 2 4 4" xfId="2523"/>
    <cellStyle name="40% - 强调文字颜色 4 3 2 4 5" xfId="2526"/>
    <cellStyle name="40% - 强调文字颜色 4 3 2 5" xfId="2527"/>
    <cellStyle name="40% - 强调文字颜色 4 3 2 5 2" xfId="2530"/>
    <cellStyle name="40% - 强调文字颜色 4 3 2 5 3" xfId="2531"/>
    <cellStyle name="40% - 强调文字颜色 4 3 2 6" xfId="2532"/>
    <cellStyle name="40% - 强调文字颜色 4 3 2 6 2" xfId="2534"/>
    <cellStyle name="40% - 强调文字颜色 4 3 2 6 2 2" xfId="1278"/>
    <cellStyle name="40% - 强调文字颜色 4 3 2 6 3" xfId="2535"/>
    <cellStyle name="40% - 强调文字颜色 4 3 2 6 4" xfId="2536"/>
    <cellStyle name="40% - 强调文字颜色 4 3 2 7" xfId="2537"/>
    <cellStyle name="40% - 强调文字颜色 4 3 2 7 2" xfId="2538"/>
    <cellStyle name="40% - 强调文字颜色 4 3 2 8" xfId="2539"/>
    <cellStyle name="40% - 强调文字颜色 4 3 2 8 2" xfId="2540"/>
    <cellStyle name="40% - 强调文字颜色 4 3 2 9" xfId="2541"/>
    <cellStyle name="40% - 强调文字颜色 4 3 3" xfId="2542"/>
    <cellStyle name="40% - 强调文字颜色 4 3 3 2" xfId="2544"/>
    <cellStyle name="40% - 强调文字颜色 4 3 3 2 2" xfId="229"/>
    <cellStyle name="40% - 强调文字颜色 4 3 3 3" xfId="2547"/>
    <cellStyle name="40% - 强调文字颜色 4 3 3 4" xfId="2548"/>
    <cellStyle name="40% - 强调文字颜色 4 3 3 5" xfId="2549"/>
    <cellStyle name="40% - 强调文字颜色 4 3 4" xfId="2550"/>
    <cellStyle name="40% - 强调文字颜色 4 3 4 2" xfId="2552"/>
    <cellStyle name="40% - 强调文字颜色 4 3 4 2 2" xfId="348"/>
    <cellStyle name="40% - 强调文字颜色 4 3 4 3" xfId="2553"/>
    <cellStyle name="40% - 强调文字颜色 4 3 4 4" xfId="2554"/>
    <cellStyle name="40% - 强调文字颜色 4 3 4 5" xfId="2555"/>
    <cellStyle name="40% - 强调文字颜色 4 3 5" xfId="2556"/>
    <cellStyle name="40% - 强调文字颜色 4 3 5 2" xfId="2559"/>
    <cellStyle name="40% - 强调文字颜色 4 3 5 3" xfId="2562"/>
    <cellStyle name="40% - 强调文字颜色 4 3 6" xfId="2563"/>
    <cellStyle name="40% - 强调文字颜色 4 3 6 2" xfId="2564"/>
    <cellStyle name="40% - 强调文字颜色 4 3 6 2 2" xfId="1667"/>
    <cellStyle name="40% - 强调文字颜色 4 3 6 3" xfId="2565"/>
    <cellStyle name="40% - 强调文字颜色 4 3 6 4" xfId="2566"/>
    <cellStyle name="40% - 强调文字颜色 4 3 7" xfId="134"/>
    <cellStyle name="40% - 强调文字颜色 4 3 7 2" xfId="411"/>
    <cellStyle name="40% - 强调文字颜色 4 3 8" xfId="854"/>
    <cellStyle name="40% - 强调文字颜色 4 3 8 2" xfId="426"/>
    <cellStyle name="40% - 强调文字颜色 4 3 9" xfId="879"/>
    <cellStyle name="40% - 强调文字颜色 4 3_重大项目2月底 尹20130314陈才" xfId="2567"/>
    <cellStyle name="40% - 强调文字颜色 4 4" xfId="2568"/>
    <cellStyle name="40% - 强调文字颜色 4 4 2" xfId="2569"/>
    <cellStyle name="40% - 强调文字颜色 4 4 2 2" xfId="2571"/>
    <cellStyle name="40% - 强调文字颜色 4 4 3" xfId="2572"/>
    <cellStyle name="40% - 强调文字颜色 4 4 4" xfId="2256"/>
    <cellStyle name="40% - 强调文字颜色 4 5" xfId="2573"/>
    <cellStyle name="40% - 强调文字颜色 4 5 2" xfId="2574"/>
    <cellStyle name="40% - 强调文字颜色 4 5 2 2" xfId="2575"/>
    <cellStyle name="40% - 强调文字颜色 4 5 3" xfId="200"/>
    <cellStyle name="40% - 强调文字颜色 4 5 4" xfId="2576"/>
    <cellStyle name="40% - 强调文字颜色 4 5 5" xfId="2578"/>
    <cellStyle name="40% - 强调文字颜色 4 6" xfId="2579"/>
    <cellStyle name="40% - 强调文字颜色 4 6 2" xfId="2580"/>
    <cellStyle name="40% - 强调文字颜色 4 6 2 2" xfId="2582"/>
    <cellStyle name="40% - 强调文字颜色 4 6 3" xfId="2583"/>
    <cellStyle name="40% - 强调文字颜色 4 6 4" xfId="2584"/>
    <cellStyle name="40% - 强调文字颜色 4 6 5" xfId="2586"/>
    <cellStyle name="40% - 强调文字颜色 4 7" xfId="1287"/>
    <cellStyle name="40% - 强调文字颜色 4 7 2" xfId="1289"/>
    <cellStyle name="40% - 强调文字颜色 4 7 2 2" xfId="2587"/>
    <cellStyle name="40% - 强调文字颜色 4 7 3" xfId="2588"/>
    <cellStyle name="40% - 强调文字颜色 4 7 4" xfId="2589"/>
    <cellStyle name="40% - 强调文字颜色 4 7 5" xfId="2591"/>
    <cellStyle name="40% - 强调文字颜色 4 8" xfId="1291"/>
    <cellStyle name="40% - 强调文字颜色 4 8 2" xfId="2592"/>
    <cellStyle name="40% - 强调文字颜色 4 8 2 2" xfId="2594"/>
    <cellStyle name="40% - 强调文字颜色 4 8 3" xfId="2596"/>
    <cellStyle name="40% - 强调文字颜色 4 8 4" xfId="2597"/>
    <cellStyle name="40% - 强调文字颜色 4 8 5" xfId="2598"/>
    <cellStyle name="40% - 强调文字颜色 4 9" xfId="1293"/>
    <cellStyle name="40% - 强调文字颜色 4 9 2" xfId="2502"/>
    <cellStyle name="40% - 强调文字颜色 4 9 3" xfId="2505"/>
    <cellStyle name="40% - 强调文字颜色 5 10" xfId="430"/>
    <cellStyle name="40% - 强调文字颜色 5 10 2" xfId="2599"/>
    <cellStyle name="40% - 强调文字颜色 5 10 3" xfId="2600"/>
    <cellStyle name="40% - 强调文字颜色 5 11" xfId="433"/>
    <cellStyle name="40% - 强调文字颜色 5 12" xfId="962"/>
    <cellStyle name="40% - 强调文字颜色 5 2" xfId="2605"/>
    <cellStyle name="40% - 强调文字颜色 5 2 10" xfId="858"/>
    <cellStyle name="40% - 强调文字颜色 5 2 11" xfId="223"/>
    <cellStyle name="40% - 强调文字颜色 5 2 2" xfId="2608"/>
    <cellStyle name="40% - 强调文字颜色 5 2 2 10" xfId="900"/>
    <cellStyle name="40% - 强调文字颜色 5 2 2 2" xfId="2611"/>
    <cellStyle name="40% - 强调文字颜色 5 2 2 2 2" xfId="2613"/>
    <cellStyle name="40% - 强调文字颜色 5 2 2 2 2 2" xfId="2595"/>
    <cellStyle name="40% - 强调文字颜色 5 2 2 2 3" xfId="2616"/>
    <cellStyle name="40% - 强调文字颜色 5 2 2 2 4" xfId="2618"/>
    <cellStyle name="40% - 强调文字颜色 5 2 2 2 5" xfId="2620"/>
    <cellStyle name="40% - 强调文字颜色 5 2 2 3" xfId="2622"/>
    <cellStyle name="40% - 强调文字颜色 5 2 2 3 2" xfId="2624"/>
    <cellStyle name="40% - 强调文字颜色 5 2 2 3 2 2" xfId="2626"/>
    <cellStyle name="40% - 强调文字颜色 5 2 2 3 3" xfId="1240"/>
    <cellStyle name="40% - 强调文字颜色 5 2 2 3 4" xfId="2628"/>
    <cellStyle name="40% - 强调文字颜色 5 2 2 4" xfId="2629"/>
    <cellStyle name="40% - 强调文字颜色 5 2 2 4 2" xfId="2631"/>
    <cellStyle name="40% - 强调文字颜色 5 2 2 4 2 2" xfId="2411"/>
    <cellStyle name="40% - 强调文字颜色 5 2 2 4 3" xfId="2634"/>
    <cellStyle name="40% - 强调文字颜色 5 2 2 4 4" xfId="2636"/>
    <cellStyle name="40% - 强调文字颜色 5 2 2 4 5" xfId="2637"/>
    <cellStyle name="40% - 强调文字颜色 5 2 2 5" xfId="2638"/>
    <cellStyle name="40% - 强调文字颜色 5 2 2 5 2" xfId="2641"/>
    <cellStyle name="40% - 强调文字颜色 5 2 2 5 3" xfId="2644"/>
    <cellStyle name="40% - 强调文字颜色 5 2 2 6" xfId="2646"/>
    <cellStyle name="40% - 强调文字颜色 5 2 2 6 2" xfId="2648"/>
    <cellStyle name="40% - 强调文字颜色 5 2 2 6 2 2" xfId="1476"/>
    <cellStyle name="40% - 强调文字颜色 5 2 2 6 3" xfId="2650"/>
    <cellStyle name="40% - 强调文字颜色 5 2 2 6 4" xfId="2651"/>
    <cellStyle name="40% - 强调文字颜色 5 2 2 7" xfId="2652"/>
    <cellStyle name="40% - 强调文字颜色 5 2 2 7 2" xfId="2654"/>
    <cellStyle name="40% - 强调文字颜色 5 2 2 8" xfId="2656"/>
    <cellStyle name="40% - 强调文字颜色 5 2 2 8 2" xfId="2658"/>
    <cellStyle name="40% - 强调文字颜色 5 2 2 9" xfId="2659"/>
    <cellStyle name="40% - 强调文字颜色 5 2 3" xfId="2662"/>
    <cellStyle name="40% - 强调文字颜色 5 2 3 2" xfId="2665"/>
    <cellStyle name="40% - 强调文字颜色 5 2 3 2 2" xfId="2669"/>
    <cellStyle name="40% - 强调文字颜色 5 2 3 3" xfId="2672"/>
    <cellStyle name="40% - 强调文字颜色 5 2 3 4" xfId="2675"/>
    <cellStyle name="40% - 强调文字颜色 5 2 3 5" xfId="2676"/>
    <cellStyle name="40% - 强调文字颜色 5 2 4" xfId="2678"/>
    <cellStyle name="40% - 强调文字颜色 5 2 4 2" xfId="2681"/>
    <cellStyle name="40% - 强调文字颜色 5 2 4 2 2" xfId="2683"/>
    <cellStyle name="40% - 强调文字颜色 5 2 4 3" xfId="2685"/>
    <cellStyle name="40% - 强调文字颜色 5 2 4 4" xfId="2687"/>
    <cellStyle name="40% - 强调文字颜色 5 2 5" xfId="2689"/>
    <cellStyle name="40% - 强调文字颜色 5 2 5 2" xfId="2691"/>
    <cellStyle name="40% - 强调文字颜色 5 2 5 2 2" xfId="2693"/>
    <cellStyle name="40% - 强调文字颜色 5 2 5 3" xfId="2694"/>
    <cellStyle name="40% - 强调文字颜色 5 2 5 4" xfId="2696"/>
    <cellStyle name="40% - 强调文字颜色 5 2 5 5" xfId="2699"/>
    <cellStyle name="40% - 强调文字颜色 5 2 6" xfId="2701"/>
    <cellStyle name="40% - 强调文字颜色 5 2 6 2" xfId="836"/>
    <cellStyle name="40% - 强调文字颜色 5 2 6 3" xfId="844"/>
    <cellStyle name="40% - 强调文字颜色 5 2 7" xfId="972"/>
    <cellStyle name="40% - 强调文字颜色 5 2 7 2" xfId="877"/>
    <cellStyle name="40% - 强调文字颜色 5 2 7 2 2" xfId="440"/>
    <cellStyle name="40% - 强调文字颜色 5 2 7 3" xfId="888"/>
    <cellStyle name="40% - 强调文字颜色 5 2 7 4" xfId="893"/>
    <cellStyle name="40% - 强调文字颜色 5 2 8" xfId="997"/>
    <cellStyle name="40% - 强调文字颜色 5 2 8 2" xfId="910"/>
    <cellStyle name="40% - 强调文字颜色 5 2 9" xfId="1007"/>
    <cellStyle name="40% - 强调文字颜色 5 2 9 2" xfId="917"/>
    <cellStyle name="40% - 强调文字颜色 5 2_重大项目2月底 尹20130314陈才" xfId="2702"/>
    <cellStyle name="40% - 强调文字颜色 5 3" xfId="2706"/>
    <cellStyle name="40% - 强调文字颜色 5 3 10" xfId="2707"/>
    <cellStyle name="40% - 强调文字颜色 5 3 2" xfId="2709"/>
    <cellStyle name="40% - 强调文字颜色 5 3 2 10" xfId="1160"/>
    <cellStyle name="40% - 强调文字颜色 5 3 2 2" xfId="2711"/>
    <cellStyle name="40% - 强调文字颜色 5 3 2 2 2" xfId="2713"/>
    <cellStyle name="40% - 强调文字颜色 5 3 2 2 2 2" xfId="2714"/>
    <cellStyle name="40% - 强调文字颜色 5 3 2 2 3" xfId="2716"/>
    <cellStyle name="40% - 强调文字颜色 5 3 2 2 4" xfId="2717"/>
    <cellStyle name="40% - 强调文字颜色 5 3 2 2 5" xfId="2718"/>
    <cellStyle name="40% - 强调文字颜色 5 3 2 3" xfId="2720"/>
    <cellStyle name="40% - 强调文字颜色 5 3 2 3 2" xfId="2722"/>
    <cellStyle name="40% - 强调文字颜色 5 3 2 3 2 2" xfId="2725"/>
    <cellStyle name="40% - 强调文字颜色 5 3 2 3 3" xfId="2727"/>
    <cellStyle name="40% - 强调文字颜色 5 3 2 3 4" xfId="2728"/>
    <cellStyle name="40% - 强调文字颜色 5 3 2 4" xfId="2729"/>
    <cellStyle name="40% - 强调文字颜色 5 3 2 4 2" xfId="2731"/>
    <cellStyle name="40% - 强调文字颜色 5 3 2 4 2 2" xfId="2732"/>
    <cellStyle name="40% - 强调文字颜色 5 3 2 4 3" xfId="2734"/>
    <cellStyle name="40% - 强调文字颜色 5 3 2 4 4" xfId="2735"/>
    <cellStyle name="40% - 强调文字颜色 5 3 2 4 5" xfId="2736"/>
    <cellStyle name="40% - 强调文字颜色 5 3 2 5" xfId="2737"/>
    <cellStyle name="40% - 强调文字颜色 5 3 2 5 2" xfId="2739"/>
    <cellStyle name="40% - 强调文字颜色 5 3 2 5 3" xfId="2741"/>
    <cellStyle name="40% - 强调文字颜色 5 3 2 6" xfId="2743"/>
    <cellStyle name="40% - 强调文字颜色 5 3 2 6 2" xfId="2745"/>
    <cellStyle name="40% - 强调文字颜色 5 3 2 6 2 2" xfId="1002"/>
    <cellStyle name="40% - 强调文字颜色 5 3 2 6 3" xfId="2747"/>
    <cellStyle name="40% - 强调文字颜色 5 3 2 6 4" xfId="2748"/>
    <cellStyle name="40% - 强调文字颜色 5 3 2 7" xfId="2749"/>
    <cellStyle name="40% - 强调文字颜色 5 3 2 7 2" xfId="2752"/>
    <cellStyle name="40% - 强调文字颜色 5 3 2 8" xfId="1735"/>
    <cellStyle name="40% - 强调文字颜色 5 3 2 8 2" xfId="1739"/>
    <cellStyle name="40% - 强调文字颜色 5 3 2 9" xfId="1741"/>
    <cellStyle name="40% - 强调文字颜色 5 3 3" xfId="2754"/>
    <cellStyle name="40% - 强调文字颜色 5 3 3 2" xfId="2756"/>
    <cellStyle name="40% - 强调文字颜色 5 3 3 2 2" xfId="2760"/>
    <cellStyle name="40% - 强调文字颜色 5 3 3 3" xfId="2763"/>
    <cellStyle name="40% - 强调文字颜色 5 3 3 4" xfId="2765"/>
    <cellStyle name="40% - 强调文字颜色 5 3 3 5" xfId="2766"/>
    <cellStyle name="40% - 强调文字颜色 5 3 4" xfId="2768"/>
    <cellStyle name="40% - 强调文字颜色 5 3 4 2" xfId="2770"/>
    <cellStyle name="40% - 强调文字颜色 5 3 4 2 2" xfId="403"/>
    <cellStyle name="40% - 强调文字颜色 5 3 4 3" xfId="2772"/>
    <cellStyle name="40% - 强调文字颜色 5 3 4 4" xfId="2774"/>
    <cellStyle name="40% - 强调文字颜色 5 3 4 5" xfId="2775"/>
    <cellStyle name="40% - 强调文字颜色 5 3 5" xfId="2776"/>
    <cellStyle name="40% - 强调文字颜色 5 3 5 2" xfId="2779"/>
    <cellStyle name="40% - 强调文字颜色 5 3 5 3" xfId="2781"/>
    <cellStyle name="40% - 强调文字颜色 5 3 6" xfId="2783"/>
    <cellStyle name="40% - 强调文字颜色 5 3 6 2" xfId="1006"/>
    <cellStyle name="40% - 强调文字颜色 5 3 6 2 2" xfId="916"/>
    <cellStyle name="40% - 强调文字颜色 5 3 6 3" xfId="1011"/>
    <cellStyle name="40% - 强调文字颜色 5 3 6 4" xfId="1019"/>
    <cellStyle name="40% - 强调文字颜色 5 3 7" xfId="1040"/>
    <cellStyle name="40% - 强调文字颜色 5 3 7 2" xfId="1046"/>
    <cellStyle name="40% - 强调文字颜色 5 3 8" xfId="1125"/>
    <cellStyle name="40% - 强调文字颜色 5 3 8 2" xfId="1127"/>
    <cellStyle name="40% - 强调文字颜色 5 3 9" xfId="1045"/>
    <cellStyle name="40% - 强调文字颜色 5 3_重大项目2月底 尹20130314陈才" xfId="2784"/>
    <cellStyle name="40% - 强调文字颜色 5 4" xfId="2786"/>
    <cellStyle name="40% - 强调文字颜色 5 4 2" xfId="2788"/>
    <cellStyle name="40% - 强调文字颜色 5 4 2 2" xfId="2789"/>
    <cellStyle name="40% - 强调文字颜色 5 4 3" xfId="2791"/>
    <cellStyle name="40% - 强调文字颜色 5 4 4" xfId="2264"/>
    <cellStyle name="40% - 强调文字颜色 5 5" xfId="2793"/>
    <cellStyle name="40% - 强调文字颜色 5 5 2" xfId="2795"/>
    <cellStyle name="40% - 强调文字颜色 5 5 2 2" xfId="2796"/>
    <cellStyle name="40% - 强调文字颜色 5 5 3" xfId="2797"/>
    <cellStyle name="40% - 强调文字颜色 5 5 4" xfId="2798"/>
    <cellStyle name="40% - 强调文字颜色 5 5 5" xfId="2800"/>
    <cellStyle name="40% - 强调文字颜色 5 6" xfId="2803"/>
    <cellStyle name="40% - 强调文字颜色 5 6 2" xfId="2804"/>
    <cellStyle name="40% - 强调文字颜色 5 6 2 2" xfId="2805"/>
    <cellStyle name="40% - 强调文字颜色 5 6 3" xfId="2806"/>
    <cellStyle name="40% - 强调文字颜色 5 6 4" xfId="2807"/>
    <cellStyle name="40% - 强调文字颜色 5 6 5" xfId="2809"/>
    <cellStyle name="40% - 强调文字颜色 5 7" xfId="1298"/>
    <cellStyle name="40% - 强调文字颜色 5 7 2" xfId="1299"/>
    <cellStyle name="40% - 强调文字颜色 5 7 2 2" xfId="2810"/>
    <cellStyle name="40% - 强调文字颜色 5 7 3" xfId="2811"/>
    <cellStyle name="40% - 强调文字颜色 5 7 4" xfId="2812"/>
    <cellStyle name="40% - 强调文字颜色 5 7 5" xfId="2814"/>
    <cellStyle name="40% - 强调文字颜色 5 8" xfId="1301"/>
    <cellStyle name="40% - 强调文字颜色 5 8 2" xfId="2815"/>
    <cellStyle name="40% - 强调文字颜色 5 8 2 2" xfId="2816"/>
    <cellStyle name="40% - 强调文字颜色 5 8 3" xfId="2625"/>
    <cellStyle name="40% - 强调文字颜色 5 8 4" xfId="2817"/>
    <cellStyle name="40% - 强调文字颜色 5 8 5" xfId="2818"/>
    <cellStyle name="40% - 强调文字颜色 5 9" xfId="1303"/>
    <cellStyle name="40% - 强调文字颜色 5 9 2" xfId="2819"/>
    <cellStyle name="40% - 强调文字颜色 5 9 3" xfId="2822"/>
    <cellStyle name="40% - 强调文字颜色 6 10" xfId="2823"/>
    <cellStyle name="40% - 强调文字颜色 6 10 2" xfId="2824"/>
    <cellStyle name="40% - 强调文字颜色 6 10 3" xfId="2826"/>
    <cellStyle name="40% - 强调文字颜色 6 11" xfId="1183"/>
    <cellStyle name="40% - 强调文字颜色 6 12" xfId="1187"/>
    <cellStyle name="40% - 强调文字颜色 6 2" xfId="2830"/>
    <cellStyle name="40% - 强调文字颜色 6 2 10" xfId="2522"/>
    <cellStyle name="40% - 强调文字颜色 6 2 11" xfId="2524"/>
    <cellStyle name="40% - 强调文字颜色 6 2 2" xfId="2831"/>
    <cellStyle name="40% - 强调文字颜色 6 2 2 10" xfId="2834"/>
    <cellStyle name="40% - 强调文字颜色 6 2 2 2" xfId="2836"/>
    <cellStyle name="40% - 强调文字颜色 6 2 2 2 2" xfId="2839"/>
    <cellStyle name="40% - 强调文字颜色 6 2 2 2 2 2" xfId="2840"/>
    <cellStyle name="40% - 强调文字颜色 6 2 2 2 3" xfId="2841"/>
    <cellStyle name="40% - 强调文字颜色 6 2 2 2 4" xfId="2844"/>
    <cellStyle name="40% - 强调文字颜色 6 2 2 2 5" xfId="2847"/>
    <cellStyle name="40% - 强调文字颜色 6 2 2 3" xfId="2849"/>
    <cellStyle name="40% - 强调文字颜色 6 2 2 3 2" xfId="2853"/>
    <cellStyle name="40% - 强调文字颜色 6 2 2 3 2 2" xfId="2854"/>
    <cellStyle name="40% - 强调文字颜色 6 2 2 3 3" xfId="1383"/>
    <cellStyle name="40% - 强调文字颜色 6 2 2 3 4" xfId="2857"/>
    <cellStyle name="40% - 强调文字颜色 6 2 2 4" xfId="2859"/>
    <cellStyle name="40% - 强调文字颜色 6 2 2 4 2" xfId="2860"/>
    <cellStyle name="40% - 强调文字颜色 6 2 2 4 2 2" xfId="2861"/>
    <cellStyle name="40% - 强调文字颜色 6 2 2 4 3" xfId="2862"/>
    <cellStyle name="40% - 强调文字颜色 6 2 2 4 4" xfId="1356"/>
    <cellStyle name="40% - 强调文字颜色 6 2 2 4 5" xfId="1368"/>
    <cellStyle name="40% - 强调文字颜色 6 2 2 5" xfId="2864"/>
    <cellStyle name="40% - 强调文字颜色 6 2 2 5 2" xfId="2865"/>
    <cellStyle name="40% - 强调文字颜色 6 2 2 5 3" xfId="2866"/>
    <cellStyle name="40% - 强调文字颜色 6 2 2 6" xfId="2868"/>
    <cellStyle name="40% - 强调文字颜色 6 2 2 6 2" xfId="2869"/>
    <cellStyle name="40% - 强调文字颜色 6 2 2 6 2 2" xfId="2870"/>
    <cellStyle name="40% - 强调文字颜色 6 2 2 6 3" xfId="2871"/>
    <cellStyle name="40% - 强调文字颜色 6 2 2 6 4" xfId="1406"/>
    <cellStyle name="40% - 强调文字颜色 6 2 2 7" xfId="2872"/>
    <cellStyle name="40% - 强调文字颜色 6 2 2 7 2" xfId="2873"/>
    <cellStyle name="40% - 强调文字颜色 6 2 2 8" xfId="2874"/>
    <cellStyle name="40% - 强调文字颜色 6 2 2 8 2" xfId="2876"/>
    <cellStyle name="40% - 强调文字颜色 6 2 2 9" xfId="2877"/>
    <cellStyle name="40% - 强调文字颜色 6 2 3" xfId="2878"/>
    <cellStyle name="40% - 强调文字颜色 6 2 3 2" xfId="2880"/>
    <cellStyle name="40% - 强调文字颜色 6 2 3 2 2" xfId="2883"/>
    <cellStyle name="40% - 强调文字颜色 6 2 3 3" xfId="2885"/>
    <cellStyle name="40% - 强调文字颜色 6 2 3 4" xfId="2887"/>
    <cellStyle name="40% - 强调文字颜色 6 2 3 5" xfId="2889"/>
    <cellStyle name="40% - 强调文字颜色 6 2 4" xfId="2890"/>
    <cellStyle name="40% - 强调文字颜色 6 2 4 2" xfId="2892"/>
    <cellStyle name="40% - 强调文字颜色 6 2 4 2 2" xfId="2894"/>
    <cellStyle name="40% - 强调文字颜色 6 2 4 3" xfId="2896"/>
    <cellStyle name="40% - 强调文字颜色 6 2 4 4" xfId="2898"/>
    <cellStyle name="40% - 强调文字颜色 6 2 5" xfId="2899"/>
    <cellStyle name="40% - 强调文字颜色 6 2 5 2" xfId="2901"/>
    <cellStyle name="40% - 强调文字颜色 6 2 5 2 2" xfId="2903"/>
    <cellStyle name="40% - 强调文字颜色 6 2 5 3" xfId="2905"/>
    <cellStyle name="40% - 强调文字颜色 6 2 5 4" xfId="2907"/>
    <cellStyle name="40% - 强调文字颜色 6 2 5 5" xfId="2911"/>
    <cellStyle name="40% - 强调文字颜色 6 2 6" xfId="2914"/>
    <cellStyle name="40% - 强调文字颜色 6 2 6 2" xfId="1957"/>
    <cellStyle name="40% - 强调文字颜色 6 2 6 3" xfId="1970"/>
    <cellStyle name="40% - 强调文字颜色 6 2 7" xfId="1195"/>
    <cellStyle name="40% - 强调文字颜色 6 2 7 2" xfId="1197"/>
    <cellStyle name="40% - 强调文字颜色 6 2 7 2 2" xfId="1202"/>
    <cellStyle name="40% - 强调文字颜色 6 2 7 3" xfId="1215"/>
    <cellStyle name="40% - 强调文字颜色 6 2 7 4" xfId="1230"/>
    <cellStyle name="40% - 强调文字颜色 6 2 8" xfId="1270"/>
    <cellStyle name="40% - 强调文字颜色 6 2 8 2" xfId="1272"/>
    <cellStyle name="40% - 强调文字颜色 6 2 9" xfId="1284"/>
    <cellStyle name="40% - 强调文字颜色 6 2 9 2" xfId="1286"/>
    <cellStyle name="40% - 强调文字颜色 6 2_重大项目2月底 尹20130314陈才" xfId="2915"/>
    <cellStyle name="40% - 强调文字颜色 6 3" xfId="2917"/>
    <cellStyle name="40% - 强调文字颜色 6 3 10" xfId="2919"/>
    <cellStyle name="40% - 强调文字颜色 6 3 2" xfId="2920"/>
    <cellStyle name="40% - 强调文字颜色 6 3 2 10" xfId="2449"/>
    <cellStyle name="40% - 强调文字颜色 6 3 2 2" xfId="2921"/>
    <cellStyle name="40% - 强调文字颜色 6 3 2 2 2" xfId="2923"/>
    <cellStyle name="40% - 强调文字颜色 6 3 2 2 2 2" xfId="2924"/>
    <cellStyle name="40% - 强调文字颜色 6 3 2 2 3" xfId="2925"/>
    <cellStyle name="40% - 强调文字颜色 6 3 2 2 4" xfId="2928"/>
    <cellStyle name="40% - 强调文字颜色 6 3 2 2 5" xfId="2931"/>
    <cellStyle name="40% - 强调文字颜色 6 3 2 3" xfId="2933"/>
    <cellStyle name="40% - 强调文字颜色 6 3 2 3 2" xfId="2934"/>
    <cellStyle name="40% - 强调文字颜色 6 3 2 3 2 2" xfId="2935"/>
    <cellStyle name="40% - 强调文字颜色 6 3 2 3 3" xfId="2936"/>
    <cellStyle name="40% - 强调文字颜色 6 3 2 3 4" xfId="2938"/>
    <cellStyle name="40% - 强调文字颜色 6 3 2 4" xfId="2939"/>
    <cellStyle name="40% - 强调文字颜色 6 3 2 4 2" xfId="2940"/>
    <cellStyle name="40% - 强调文字颜色 6 3 2 4 2 2" xfId="2941"/>
    <cellStyle name="40% - 强调文字颜色 6 3 2 4 3" xfId="2942"/>
    <cellStyle name="40% - 强调文字颜色 6 3 2 4 4" xfId="1588"/>
    <cellStyle name="40% - 强调文字颜色 6 3 2 4 5" xfId="1599"/>
    <cellStyle name="40% - 强调文字颜色 6 3 2 5" xfId="2943"/>
    <cellStyle name="40% - 强调文字颜色 6 3 2 5 2" xfId="2944"/>
    <cellStyle name="40% - 强调文字颜色 6 3 2 5 3" xfId="2945"/>
    <cellStyle name="40% - 强调文字颜色 6 3 2 6" xfId="2946"/>
    <cellStyle name="40% - 强调文字颜色 6 3 2 6 2" xfId="2947"/>
    <cellStyle name="40% - 强调文字颜色 6 3 2 6 2 2" xfId="2948"/>
    <cellStyle name="40% - 强调文字颜色 6 3 2 6 3" xfId="2949"/>
    <cellStyle name="40% - 强调文字颜色 6 3 2 6 4" xfId="1639"/>
    <cellStyle name="40% - 强调文字颜色 6 3 2 7" xfId="2950"/>
    <cellStyle name="40% - 强调文字颜色 6 3 2 7 2" xfId="2951"/>
    <cellStyle name="40% - 强调文字颜色 6 3 2 8" xfId="1845"/>
    <cellStyle name="40% - 强调文字颜色 6 3 2 8 2" xfId="1849"/>
    <cellStyle name="40% - 强调文字颜色 6 3 2 9" xfId="1850"/>
    <cellStyle name="40% - 强调文字颜色 6 3 3" xfId="2952"/>
    <cellStyle name="40% - 强调文字颜色 6 3 3 2" xfId="2953"/>
    <cellStyle name="40% - 强调文字颜色 6 3 3 2 2" xfId="2954"/>
    <cellStyle name="40% - 强调文字颜色 6 3 3 3" xfId="2956"/>
    <cellStyle name="40% - 强调文字颜色 6 3 3 4" xfId="2957"/>
    <cellStyle name="40% - 强调文字颜色 6 3 3 5" xfId="2958"/>
    <cellStyle name="40% - 强调文字颜色 6 3 4" xfId="2959"/>
    <cellStyle name="40% - 强调文字颜色 6 3 4 2" xfId="2960"/>
    <cellStyle name="40% - 强调文字颜色 6 3 4 2 2" xfId="2961"/>
    <cellStyle name="40% - 强调文字颜色 6 3 4 3" xfId="2962"/>
    <cellStyle name="40% - 强调文字颜色 6 3 4 4" xfId="2963"/>
    <cellStyle name="40% - 强调文字颜色 6 3 4 5" xfId="2964"/>
    <cellStyle name="40% - 强调文字颜色 6 3 5" xfId="2965"/>
    <cellStyle name="40% - 强调文字颜色 6 3 5 2" xfId="2842"/>
    <cellStyle name="40% - 强调文字颜色 6 3 5 3" xfId="2845"/>
    <cellStyle name="40% - 强调文字颜色 6 3 6" xfId="2966"/>
    <cellStyle name="40% - 强调文字颜色 6 3 6 2" xfId="2855"/>
    <cellStyle name="40% - 强调文字颜色 6 3 6 2 2" xfId="2967"/>
    <cellStyle name="40% - 强调文字颜色 6 3 6 3" xfId="2968"/>
    <cellStyle name="40% - 强调文字颜色 6 3 6 4" xfId="2969"/>
    <cellStyle name="40% - 强调文字颜色 6 3 7" xfId="1350"/>
    <cellStyle name="40% - 强调文字颜色 6 3 7 2" xfId="1354"/>
    <cellStyle name="40% - 强调文字颜色 6 3 8" xfId="1397"/>
    <cellStyle name="40% - 强调文字颜色 6 3 8 2" xfId="1399"/>
    <cellStyle name="40% - 强调文字颜色 6 3 9" xfId="1142"/>
    <cellStyle name="40% - 强调文字颜色 6 3_重大项目2月底 尹20130314陈才" xfId="1467"/>
    <cellStyle name="40% - 强调文字颜色 6 4" xfId="2972"/>
    <cellStyle name="40% - 强调文字颜色 6 4 2" xfId="2974"/>
    <cellStyle name="40% - 强调文字颜色 6 4 2 2" xfId="2975"/>
    <cellStyle name="40% - 强调文字颜色 6 4 3" xfId="2979"/>
    <cellStyle name="40% - 强调文字颜色 6 4 4" xfId="2275"/>
    <cellStyle name="40% - 强调文字颜色 6 5" xfId="2981"/>
    <cellStyle name="40% - 强调文字颜色 6 5 2" xfId="2983"/>
    <cellStyle name="40% - 强调文字颜色 6 5 2 2" xfId="2984"/>
    <cellStyle name="40% - 强调文字颜色 6 5 3" xfId="2988"/>
    <cellStyle name="40% - 强调文字颜色 6 5 4" xfId="2990"/>
    <cellStyle name="40% - 强调文字颜色 6 5 5" xfId="2993"/>
    <cellStyle name="40% - 强调文字颜色 6 6" xfId="2995"/>
    <cellStyle name="40% - 强调文字颜色 6 6 2" xfId="2997"/>
    <cellStyle name="40% - 强调文字颜色 6 6 2 2" xfId="2998"/>
    <cellStyle name="40% - 强调文字颜色 6 6 3" xfId="3002"/>
    <cellStyle name="40% - 强调文字颜色 6 6 4" xfId="3004"/>
    <cellStyle name="40% - 强调文字颜色 6 6 5" xfId="3006"/>
    <cellStyle name="40% - 强调文字颜色 6 7" xfId="1309"/>
    <cellStyle name="40% - 强调文字颜色 6 7 2" xfId="3008"/>
    <cellStyle name="40% - 强调文字颜色 6 7 2 2" xfId="1936"/>
    <cellStyle name="40% - 强调文字颜色 6 7 3" xfId="3010"/>
    <cellStyle name="40% - 强调文字颜色 6 7 4" xfId="3011"/>
    <cellStyle name="40% - 强调文字颜色 6 7 5" xfId="3013"/>
    <cellStyle name="40% - 强调文字颜色 6 8" xfId="1313"/>
    <cellStyle name="40% - 强调文字颜色 6 8 2" xfId="3015"/>
    <cellStyle name="40% - 强调文字颜色 6 8 2 2" xfId="2171"/>
    <cellStyle name="40% - 强调文字颜色 6 8 3" xfId="2410"/>
    <cellStyle name="40% - 强调文字颜色 6 8 4" xfId="3016"/>
    <cellStyle name="40% - 强调文字颜色 6 8 5" xfId="3017"/>
    <cellStyle name="40% - 强调文字颜色 6 9" xfId="2197"/>
    <cellStyle name="40% - 强调文字颜色 6 9 2" xfId="2199"/>
    <cellStyle name="40% - 强调文字颜色 6 9 3" xfId="2216"/>
    <cellStyle name="60% - 强调文字颜色 1 2" xfId="816"/>
    <cellStyle name="60% - 强调文字颜色 1 2 2" xfId="989"/>
    <cellStyle name="60% - 强调文字颜色 1 2 2 2" xfId="507"/>
    <cellStyle name="60% - 强调文字颜色 1 2 2 2 2" xfId="3018"/>
    <cellStyle name="60% - 强调文字颜色 1 2 2 3" xfId="510"/>
    <cellStyle name="60% - 强调文字颜色 1 2 2 4" xfId="513"/>
    <cellStyle name="60% - 强调文字颜色 1 2 2 5" xfId="3021"/>
    <cellStyle name="60% - 强调文字颜色 1 2 3" xfId="3023"/>
    <cellStyle name="60% - 强调文字颜色 1 2 3 2" xfId="538"/>
    <cellStyle name="60% - 强调文字颜色 1 2 3 2 2" xfId="3025"/>
    <cellStyle name="60% - 强调文字颜色 1 2 3 3" xfId="543"/>
    <cellStyle name="60% - 强调文字颜色 1 2 3 4" xfId="581"/>
    <cellStyle name="60% - 强调文字颜色 1 2 3 5" xfId="3027"/>
    <cellStyle name="60% - 强调文字颜色 1 2 4" xfId="3028"/>
    <cellStyle name="60% - 强调文字颜色 1 2 4 2" xfId="557"/>
    <cellStyle name="60% - 强调文字颜色 1 2 4 2 2" xfId="3029"/>
    <cellStyle name="60% - 强调文字颜色 1 2 4 3" xfId="143"/>
    <cellStyle name="60% - 强调文字颜色 1 2 4 4" xfId="30"/>
    <cellStyle name="60% - 强调文字颜色 1 2 5" xfId="3031"/>
    <cellStyle name="60% - 强调文字颜色 1 2 5 2" xfId="561"/>
    <cellStyle name="60% - 强调文字颜色 1 2 5 3" xfId="3032"/>
    <cellStyle name="60% - 强调文字颜色 1 2 6" xfId="3034"/>
    <cellStyle name="60% - 强调文字颜色 1 2 6 2" xfId="3035"/>
    <cellStyle name="60% - 强调文字颜色 1 2 7" xfId="3036"/>
    <cellStyle name="60% - 强调文字颜色 1 2 8" xfId="3038"/>
    <cellStyle name="60% - 强调文字颜色 1 3" xfId="150"/>
    <cellStyle name="60% - 强调文字颜色 1 3 2" xfId="993"/>
    <cellStyle name="60% - 强调文字颜色 1 3 2 2" xfId="929"/>
    <cellStyle name="60% - 强调文字颜色 1 3 3" xfId="3040"/>
    <cellStyle name="60% - 强调文字颜色 1 3 4" xfId="3041"/>
    <cellStyle name="60% - 强调文字颜色 1 3 5" xfId="3043"/>
    <cellStyle name="60% - 强调文字颜色 1 4" xfId="156"/>
    <cellStyle name="60% - 强调文字颜色 1 4 2" xfId="3044"/>
    <cellStyle name="60% - 强调文字颜色 1 4 3" xfId="3045"/>
    <cellStyle name="60% - 强调文字颜色 1 5" xfId="3046"/>
    <cellStyle name="60% - 强调文字颜色 2 2" xfId="822"/>
    <cellStyle name="60% - 强调文字颜色 2 2 2" xfId="3047"/>
    <cellStyle name="60% - 强调文字颜色 2 2 2 2" xfId="3048"/>
    <cellStyle name="60% - 强调文字颜色 2 2 2 2 2" xfId="3049"/>
    <cellStyle name="60% - 强调文字颜色 2 2 2 3" xfId="3050"/>
    <cellStyle name="60% - 强调文字颜色 2 2 2 4" xfId="3051"/>
    <cellStyle name="60% - 强调文字颜色 2 2 2 5" xfId="3053"/>
    <cellStyle name="60% - 强调文字颜色 2 2 3" xfId="3054"/>
    <cellStyle name="60% - 强调文字颜色 2 2 3 2" xfId="3055"/>
    <cellStyle name="60% - 强调文字颜色 2 2 3 2 2" xfId="3057"/>
    <cellStyle name="60% - 强调文字颜色 2 2 3 3" xfId="3059"/>
    <cellStyle name="60% - 强调文字颜色 2 2 3 4" xfId="3061"/>
    <cellStyle name="60% - 强调文字颜色 2 2 3 5" xfId="1983"/>
    <cellStyle name="60% - 强调文字颜色 2 2 4" xfId="3063"/>
    <cellStyle name="60% - 强调文字颜色 2 2 4 2" xfId="3064"/>
    <cellStyle name="60% - 强调文字颜色 2 2 4 2 2" xfId="3066"/>
    <cellStyle name="60% - 强调文字颜色 2 2 4 3" xfId="3069"/>
    <cellStyle name="60% - 强调文字颜色 2 2 4 4" xfId="3073"/>
    <cellStyle name="60% - 强调文字颜色 2 2 5" xfId="3074"/>
    <cellStyle name="60% - 强调文字颜色 2 2 5 2" xfId="3075"/>
    <cellStyle name="60% - 强调文字颜色 2 2 5 3" xfId="3077"/>
    <cellStyle name="60% - 强调文字颜色 2 2 6" xfId="3079"/>
    <cellStyle name="60% - 强调文字颜色 2 2 6 2" xfId="3080"/>
    <cellStyle name="60% - 强调文字颜色 2 2 7" xfId="1724"/>
    <cellStyle name="60% - 强调文字颜色 2 2 8" xfId="1774"/>
    <cellStyle name="60% - 强调文字颜色 2 3" xfId="38"/>
    <cellStyle name="60% - 强调文字颜色 2 3 2" xfId="3081"/>
    <cellStyle name="60% - 强调文字颜色 2 3 2 2" xfId="2802"/>
    <cellStyle name="60% - 强调文字颜色 2 3 3" xfId="3082"/>
    <cellStyle name="60% - 强调文字颜色 2 3 4" xfId="3083"/>
    <cellStyle name="60% - 强调文字颜色 2 3 5" xfId="3084"/>
    <cellStyle name="60% - 强调文字颜色 2 4" xfId="3085"/>
    <cellStyle name="60% - 强调文字颜色 2 4 2" xfId="3086"/>
    <cellStyle name="60% - 强调文字颜色 2 4 3" xfId="3087"/>
    <cellStyle name="60% - 强调文字颜色 2 5" xfId="3088"/>
    <cellStyle name="60% - 强调文字颜色 3 2" xfId="3089"/>
    <cellStyle name="60% - 强调文字颜色 3 2 2" xfId="3090"/>
    <cellStyle name="60% - 强调文字颜色 3 2 2 2" xfId="3091"/>
    <cellStyle name="60% - 强调文字颜色 3 2 2 2 2" xfId="3093"/>
    <cellStyle name="60% - 强调文字颜色 3 2 2 3" xfId="3095"/>
    <cellStyle name="60% - 强调文字颜色 3 2 2 4" xfId="3098"/>
    <cellStyle name="60% - 强调文字颜色 3 2 2 5" xfId="3103"/>
    <cellStyle name="60% - 强调文字颜色 3 2 3" xfId="3104"/>
    <cellStyle name="60% - 强调文字颜色 3 2 3 2" xfId="3105"/>
    <cellStyle name="60% - 强调文字颜色 3 2 3 2 2" xfId="3106"/>
    <cellStyle name="60% - 强调文字颜色 3 2 3 3" xfId="3107"/>
    <cellStyle name="60% - 强调文字颜色 3 2 3 4" xfId="3108"/>
    <cellStyle name="60% - 强调文字颜色 3 2 3 5" xfId="3109"/>
    <cellStyle name="60% - 强调文字颜色 3 2 4" xfId="3056"/>
    <cellStyle name="60% - 强调文字颜色 3 2 4 2" xfId="3058"/>
    <cellStyle name="60% - 强调文字颜色 3 2 4 2 2" xfId="3110"/>
    <cellStyle name="60% - 强调文字颜色 3 2 4 3" xfId="3112"/>
    <cellStyle name="60% - 强调文字颜色 3 2 4 4" xfId="3113"/>
    <cellStyle name="60% - 强调文字颜色 3 2 5" xfId="3060"/>
    <cellStyle name="60% - 强调文字颜色 3 2 5 2" xfId="3114"/>
    <cellStyle name="60% - 强调文字颜色 3 2 5 3" xfId="3115"/>
    <cellStyle name="60% - 强调文字颜色 3 2 6" xfId="3062"/>
    <cellStyle name="60% - 强调文字颜色 3 2 6 2" xfId="3116"/>
    <cellStyle name="60% - 强调文字颜色 3 2 7" xfId="1984"/>
    <cellStyle name="60% - 强调文字颜色 3 2 8" xfId="2053"/>
    <cellStyle name="60% - 强调文字颜色 3 3" xfId="400"/>
    <cellStyle name="60% - 强调文字颜色 3 3 2" xfId="2339"/>
    <cellStyle name="60% - 强调文字颜色 3 3 2 2" xfId="3117"/>
    <cellStyle name="60% - 强调文字颜色 3 3 3" xfId="3118"/>
    <cellStyle name="60% - 强调文字颜色 3 3 4" xfId="3065"/>
    <cellStyle name="60% - 强调文字颜色 3 3 5" xfId="3070"/>
    <cellStyle name="60% - 强调文字颜色 3 4" xfId="3119"/>
    <cellStyle name="60% - 强调文字颜色 3 4 2" xfId="3120"/>
    <cellStyle name="60% - 强调文字颜色 3 4 3" xfId="3121"/>
    <cellStyle name="60% - 强调文字颜色 3 5" xfId="3123"/>
    <cellStyle name="60% - 强调文字颜色 4 2" xfId="3124"/>
    <cellStyle name="60% - 强调文字颜色 4 2 2" xfId="2971"/>
    <cellStyle name="60% - 强调文字颜色 4 2 2 2" xfId="2973"/>
    <cellStyle name="60% - 强调文字颜色 4 2 2 2 2" xfId="2977"/>
    <cellStyle name="60% - 强调文字颜色 4 2 2 3" xfId="2978"/>
    <cellStyle name="60% - 强调文字颜色 4 2 2 4" xfId="2274"/>
    <cellStyle name="60% - 强调文字颜色 4 2 2 5" xfId="3126"/>
    <cellStyle name="60% - 强调文字颜色 4 2 3" xfId="2980"/>
    <cellStyle name="60% - 强调文字颜色 4 2 3 2" xfId="2982"/>
    <cellStyle name="60% - 强调文字颜色 4 2 3 2 2" xfId="2986"/>
    <cellStyle name="60% - 强调文字颜色 4 2 3 3" xfId="2987"/>
    <cellStyle name="60% - 强调文字颜色 4 2 3 4" xfId="2989"/>
    <cellStyle name="60% - 强调文字颜色 4 2 3 5" xfId="2991"/>
    <cellStyle name="60% - 强调文字颜色 4 2 4" xfId="2994"/>
    <cellStyle name="60% - 强调文字颜色 4 2 4 2" xfId="2996"/>
    <cellStyle name="60% - 强调文字颜色 4 2 4 2 2" xfId="3000"/>
    <cellStyle name="60% - 强调文字颜色 4 2 4 3" xfId="3001"/>
    <cellStyle name="60% - 强调文字颜色 4 2 4 4" xfId="3003"/>
    <cellStyle name="60% - 强调文字颜色 4 2 5" xfId="1308"/>
    <cellStyle name="60% - 强调文字颜色 4 2 5 2" xfId="3007"/>
    <cellStyle name="60% - 强调文字颜色 4 2 5 3" xfId="3009"/>
    <cellStyle name="60% - 强调文字颜色 4 2 6" xfId="1312"/>
    <cellStyle name="60% - 强调文字颜色 4 2 6 2" xfId="3014"/>
    <cellStyle name="60% - 强调文字颜色 4 2 7" xfId="2196"/>
    <cellStyle name="60% - 强调文字颜色 4 2 8" xfId="2253"/>
    <cellStyle name="60% - 强调文字颜色 4 3" xfId="3127"/>
    <cellStyle name="60% - 强调文字颜色 4 3 2" xfId="3130"/>
    <cellStyle name="60% - 强调文字颜色 4 3 2 2" xfId="3134"/>
    <cellStyle name="60% - 强调文字颜色 4 3 3" xfId="3138"/>
    <cellStyle name="60% - 强调文字颜色 4 3 4" xfId="3141"/>
    <cellStyle name="60% - 强调文字颜色 4 3 5" xfId="1321"/>
    <cellStyle name="60% - 强调文字颜色 4 4" xfId="3142"/>
    <cellStyle name="60% - 强调文字颜色 4 4 2" xfId="3145"/>
    <cellStyle name="60% - 强调文字颜色 4 4 3" xfId="3149"/>
    <cellStyle name="60% - 强调文字颜色 4 5" xfId="3150"/>
    <cellStyle name="60% - 强调文字颜色 5 2" xfId="3151"/>
    <cellStyle name="60% - 强调文字颜色 5 2 2" xfId="3152"/>
    <cellStyle name="60% - 强调文字颜色 5 2 2 2" xfId="3153"/>
    <cellStyle name="60% - 强调文字颜色 5 2 2 2 2" xfId="3155"/>
    <cellStyle name="60% - 强调文字颜色 5 2 2 3" xfId="3156"/>
    <cellStyle name="60% - 强调文字颜色 5 2 2 4" xfId="3160"/>
    <cellStyle name="60% - 强调文字颜色 5 2 2 5" xfId="3164"/>
    <cellStyle name="60% - 强调文字颜色 5 2 3" xfId="2875"/>
    <cellStyle name="60% - 强调文字颜色 5 2 3 2" xfId="1750"/>
    <cellStyle name="60% - 强调文字颜色 5 2 3 2 2" xfId="3165"/>
    <cellStyle name="60% - 强调文字颜色 5 2 3 3" xfId="3166"/>
    <cellStyle name="60% - 强调文字颜色 5 2 3 4" xfId="3169"/>
    <cellStyle name="60% - 强调文字颜色 5 2 3 5" xfId="3172"/>
    <cellStyle name="60% - 强调文字颜色 5 2 4" xfId="3173"/>
    <cellStyle name="60% - 强调文字颜色 5 2 4 2" xfId="3174"/>
    <cellStyle name="60% - 强调文字颜色 5 2 4 2 2" xfId="3175"/>
    <cellStyle name="60% - 强调文字颜色 5 2 4 3" xfId="3176"/>
    <cellStyle name="60% - 强调文字颜色 5 2 4 4" xfId="3179"/>
    <cellStyle name="60% - 强调文字颜色 5 2 5" xfId="1418"/>
    <cellStyle name="60% - 强调文字颜色 5 2 5 2" xfId="1422"/>
    <cellStyle name="60% - 强调文字颜色 5 2 5 3" xfId="3180"/>
    <cellStyle name="60% - 强调文字颜色 5 2 6" xfId="1424"/>
    <cellStyle name="60% - 强调文字颜色 5 2 6 2" xfId="3182"/>
    <cellStyle name="60% - 强调文字颜色 5 2 7" xfId="1426"/>
    <cellStyle name="60% - 强调文字颜色 5 2 8" xfId="2467"/>
    <cellStyle name="60% - 强调文字颜色 5 3" xfId="2080"/>
    <cellStyle name="60% - 强调文字颜色 5 3 2" xfId="3183"/>
    <cellStyle name="60% - 强调文字颜色 5 3 2 2" xfId="3184"/>
    <cellStyle name="60% - 强调文字颜色 5 3 3" xfId="3185"/>
    <cellStyle name="60% - 强调文字颜色 5 3 4" xfId="3186"/>
    <cellStyle name="60% - 强调文字颜色 5 3 5" xfId="1434"/>
    <cellStyle name="60% - 强调文字颜色 5 4" xfId="3187"/>
    <cellStyle name="60% - 强调文字颜色 5 4 2" xfId="3188"/>
    <cellStyle name="60% - 强调文字颜色 5 4 3" xfId="3189"/>
    <cellStyle name="60% - 强调文字颜色 5 5" xfId="3190"/>
    <cellStyle name="60% - 强调文字颜色 6 2" xfId="3191"/>
    <cellStyle name="60% - 强调文字颜色 6 2 2" xfId="3192"/>
    <cellStyle name="60% - 强调文字颜色 6 2 2 2" xfId="3193"/>
    <cellStyle name="60% - 强调文字颜色 6 2 2 2 2" xfId="3194"/>
    <cellStyle name="60% - 强调文字颜色 6 2 2 3" xfId="3195"/>
    <cellStyle name="60% - 强调文字颜色 6 2 2 4" xfId="3196"/>
    <cellStyle name="60% - 强调文字颜色 6 2 2 5" xfId="3198"/>
    <cellStyle name="60% - 强调文字颜色 6 2 3" xfId="3199"/>
    <cellStyle name="60% - 强调文字颜色 6 2 3 2" xfId="1858"/>
    <cellStyle name="60% - 强调文字颜色 6 2 3 2 2" xfId="3200"/>
    <cellStyle name="60% - 强调文字颜色 6 2 3 3" xfId="3201"/>
    <cellStyle name="60% - 强调文字颜色 6 2 3 4" xfId="3202"/>
    <cellStyle name="60% - 强调文字颜色 6 2 3 5" xfId="3203"/>
    <cellStyle name="60% - 强调文字颜色 6 2 4" xfId="3204"/>
    <cellStyle name="60% - 强调文字颜色 6 2 4 2" xfId="3205"/>
    <cellStyle name="60% - 强调文字颜色 6 2 4 2 2" xfId="3206"/>
    <cellStyle name="60% - 强调文字颜色 6 2 4 3" xfId="3207"/>
    <cellStyle name="60% - 强调文字颜色 6 2 4 4" xfId="3208"/>
    <cellStyle name="60% - 强调文字颜色 6 2 5" xfId="2092"/>
    <cellStyle name="60% - 强调文字颜色 6 2 5 2" xfId="3209"/>
    <cellStyle name="60% - 强调文字颜色 6 2 5 3" xfId="3210"/>
    <cellStyle name="60% - 强调文字颜色 6 2 6" xfId="3211"/>
    <cellStyle name="60% - 强调文字颜色 6 2 6 2" xfId="3212"/>
    <cellStyle name="60% - 强调文字颜色 6 2 7" xfId="2607"/>
    <cellStyle name="60% - 强调文字颜色 6 2 8" xfId="2661"/>
    <cellStyle name="60% - 强调文字颜色 6 3" xfId="297"/>
    <cellStyle name="60% - 强调文字颜色 6 3 2" xfId="3213"/>
    <cellStyle name="60% - 强调文字颜色 6 3 2 2" xfId="1510"/>
    <cellStyle name="60% - 强调文字颜色 6 3 3" xfId="3214"/>
    <cellStyle name="60% - 强调文字颜色 6 3 4" xfId="3215"/>
    <cellStyle name="60% - 强调文字颜色 6 3 5" xfId="3217"/>
    <cellStyle name="60% - 强调文字颜色 6 4" xfId="3219"/>
    <cellStyle name="60% - 强调文字颜色 6 4 2" xfId="2447"/>
    <cellStyle name="60% - 强调文字颜色 6 4 3" xfId="2459"/>
    <cellStyle name="60% - 强调文字颜色 6 5" xfId="3222"/>
    <cellStyle name="ColLevel_0" xfId="3030"/>
    <cellStyle name="e鯪9Y_x000b_" xfId="3224"/>
    <cellStyle name="RowLevel_0" xfId="3225"/>
    <cellStyle name="百分比" xfId="31" builtinId="5"/>
    <cellStyle name="百分比 10" xfId="703"/>
    <cellStyle name="百分比 10 2" xfId="3226"/>
    <cellStyle name="百分比 11" xfId="3229"/>
    <cellStyle name="百分比 11 2" xfId="3230"/>
    <cellStyle name="百分比 2" xfId="3231"/>
    <cellStyle name="百分比 2 10" xfId="3019"/>
    <cellStyle name="百分比 2 11" xfId="3232"/>
    <cellStyle name="百分比 2 12" xfId="3233"/>
    <cellStyle name="百分比 2 13" xfId="3234"/>
    <cellStyle name="百分比 2 14" xfId="3236"/>
    <cellStyle name="百分比 2 15" xfId="3238"/>
    <cellStyle name="百分比 2 16" xfId="3239"/>
    <cellStyle name="百分比 2 17" xfId="3240"/>
    <cellStyle name="百分比 2 2" xfId="3241"/>
    <cellStyle name="百分比 2 2 2" xfId="3243"/>
    <cellStyle name="百分比 2 2 2 2" xfId="2237"/>
    <cellStyle name="百分比 2 2 2 3" xfId="571"/>
    <cellStyle name="百分比 2 2 3" xfId="3244"/>
    <cellStyle name="百分比 2 2 3 2" xfId="3245"/>
    <cellStyle name="百分比 2 2 3 3" xfId="3246"/>
    <cellStyle name="百分比 2 2 4" xfId="3248"/>
    <cellStyle name="百分比 2 2 4 2" xfId="3249"/>
    <cellStyle name="百分比 2 2 5" xfId="1810"/>
    <cellStyle name="百分比 2 2 5 2" xfId="3250"/>
    <cellStyle name="百分比 2 2 6" xfId="3251"/>
    <cellStyle name="百分比 2 2 7" xfId="3252"/>
    <cellStyle name="百分比 2 2 8" xfId="3253"/>
    <cellStyle name="百分比 2 2 9" xfId="2164"/>
    <cellStyle name="百分比 2 3" xfId="3254"/>
    <cellStyle name="百分比 2 3 2" xfId="3255"/>
    <cellStyle name="百分比 2 3 2 2" xfId="2333"/>
    <cellStyle name="百分比 2 3 3" xfId="3256"/>
    <cellStyle name="百分比 2 3 3 2" xfId="3259"/>
    <cellStyle name="百分比 2 3 4" xfId="3261"/>
    <cellStyle name="百分比 2 3 5" xfId="3262"/>
    <cellStyle name="百分比 2 3 6" xfId="3263"/>
    <cellStyle name="百分比 2 3 7" xfId="3264"/>
    <cellStyle name="百分比 2 4" xfId="3266"/>
    <cellStyle name="百分比 2 4 2" xfId="3268"/>
    <cellStyle name="百分比 2 4 2 2" xfId="3269"/>
    <cellStyle name="百分比 2 4 3" xfId="3270"/>
    <cellStyle name="百分比 2 4 3 2" xfId="3271"/>
    <cellStyle name="百分比 2 4 4" xfId="2682"/>
    <cellStyle name="百分比 2 4 5" xfId="3273"/>
    <cellStyle name="百分比 2 4 6" xfId="3275"/>
    <cellStyle name="百分比 2 4 7" xfId="3277"/>
    <cellStyle name="百分比 2 5" xfId="3279"/>
    <cellStyle name="百分比 2 5 2" xfId="3280"/>
    <cellStyle name="百分比 2 5 3" xfId="3281"/>
    <cellStyle name="百分比 2 6" xfId="3131"/>
    <cellStyle name="百分比 2 6 2" xfId="3282"/>
    <cellStyle name="百分比 2 6 3" xfId="3284"/>
    <cellStyle name="百分比 2 7" xfId="3286"/>
    <cellStyle name="百分比 2 7 2" xfId="3289"/>
    <cellStyle name="百分比 2 8" xfId="3292"/>
    <cellStyle name="百分比 2 8 2" xfId="8"/>
    <cellStyle name="百分比 2 9" xfId="3295"/>
    <cellStyle name="百分比 3" xfId="3298"/>
    <cellStyle name="百分比 3 10" xfId="3299"/>
    <cellStyle name="百分比 3 2" xfId="3300"/>
    <cellStyle name="百分比 3 2 2" xfId="3218"/>
    <cellStyle name="百分比 3 2 2 2" xfId="2446"/>
    <cellStyle name="百分比 3 2 3" xfId="3221"/>
    <cellStyle name="百分比 3 2 4" xfId="3301"/>
    <cellStyle name="百分比 3 2 5" xfId="3302"/>
    <cellStyle name="百分比 3 3" xfId="3303"/>
    <cellStyle name="百分比 3 3 2" xfId="3304"/>
    <cellStyle name="百分比 3 3 2 2" xfId="2533"/>
    <cellStyle name="百分比 3 3 3" xfId="3305"/>
    <cellStyle name="百分比 3 3 4" xfId="3306"/>
    <cellStyle name="百分比 3 4" xfId="3308"/>
    <cellStyle name="百分比 3 4 2" xfId="3309"/>
    <cellStyle name="百分比 3 4 2 2" xfId="3310"/>
    <cellStyle name="百分比 3 4 3" xfId="3311"/>
    <cellStyle name="百分比 3 4 4" xfId="2692"/>
    <cellStyle name="百分比 3 4 5" xfId="3313"/>
    <cellStyle name="百分比 3 5" xfId="3315"/>
    <cellStyle name="百分比 3 5 2" xfId="104"/>
    <cellStyle name="百分比 3 5 3" xfId="111"/>
    <cellStyle name="百分比 3 6" xfId="3316"/>
    <cellStyle name="百分比 3 6 2" xfId="3319"/>
    <cellStyle name="百分比 3 6 2 2" xfId="3324"/>
    <cellStyle name="百分比 3 6 3" xfId="3326"/>
    <cellStyle name="百分比 3 6 4" xfId="3329"/>
    <cellStyle name="百分比 3 7" xfId="3331"/>
    <cellStyle name="百分比 3 7 2" xfId="238"/>
    <cellStyle name="百分比 3 8" xfId="3334"/>
    <cellStyle name="百分比 3 8 2" xfId="317"/>
    <cellStyle name="百分比 3 9" xfId="3337"/>
    <cellStyle name="百分比 4" xfId="3340"/>
    <cellStyle name="百分比 4 10" xfId="3341"/>
    <cellStyle name="百分比 4 11" xfId="3342"/>
    <cellStyle name="百分比 4 2" xfId="3345"/>
    <cellStyle name="百分比 4 2 2" xfId="3347"/>
    <cellStyle name="百分比 4 2 3" xfId="3352"/>
    <cellStyle name="百分比 4 3" xfId="1964"/>
    <cellStyle name="百分比 4 3 2" xfId="3354"/>
    <cellStyle name="百分比 4 3 3" xfId="3355"/>
    <cellStyle name="百分比 4 4" xfId="3358"/>
    <cellStyle name="百分比 4 4 2" xfId="3360"/>
    <cellStyle name="百分比 4 4 3" xfId="3362"/>
    <cellStyle name="百分比 4 5" xfId="1503"/>
    <cellStyle name="百分比 4 5 2" xfId="3363"/>
    <cellStyle name="百分比 4 6" xfId="3364"/>
    <cellStyle name="百分比 4 6 2" xfId="3367"/>
    <cellStyle name="百分比 4 7" xfId="3369"/>
    <cellStyle name="百分比 4 7 2" xfId="3373"/>
    <cellStyle name="百分比 4 8" xfId="3376"/>
    <cellStyle name="百分比 4 9" xfId="3380"/>
    <cellStyle name="百分比 5" xfId="2183"/>
    <cellStyle name="百分比 5 10" xfId="3383"/>
    <cellStyle name="百分比 5 11" xfId="3384"/>
    <cellStyle name="百分比 5 2" xfId="3388"/>
    <cellStyle name="百分比 5 2 2" xfId="960"/>
    <cellStyle name="百分比 5 2 3" xfId="3391"/>
    <cellStyle name="百分比 5 3" xfId="3393"/>
    <cellStyle name="百分比 5 3 2" xfId="3396"/>
    <cellStyle name="百分比 5 3 3" xfId="3397"/>
    <cellStyle name="百分比 5 4" xfId="3400"/>
    <cellStyle name="百分比 5 4 2" xfId="3402"/>
    <cellStyle name="百分比 5 4 3" xfId="3404"/>
    <cellStyle name="百分比 5 5" xfId="3406"/>
    <cellStyle name="百分比 5 5 2" xfId="3407"/>
    <cellStyle name="百分比 5 6" xfId="1323"/>
    <cellStyle name="百分比 5 6 2" xfId="3408"/>
    <cellStyle name="百分比 5 7" xfId="3410"/>
    <cellStyle name="百分比 5 7 2" xfId="3414"/>
    <cellStyle name="百分比 5 8" xfId="3417"/>
    <cellStyle name="百分比 5 9" xfId="2832"/>
    <cellStyle name="百分比 6" xfId="2185"/>
    <cellStyle name="百分比 6 10" xfId="2695"/>
    <cellStyle name="百分比 6 11" xfId="2698"/>
    <cellStyle name="百分比 6 2" xfId="2001"/>
    <cellStyle name="百分比 6 2 2" xfId="3421"/>
    <cellStyle name="百分比 6 2 3" xfId="3422"/>
    <cellStyle name="百分比 6 3" xfId="3423"/>
    <cellStyle name="百分比 6 3 2" xfId="3426"/>
    <cellStyle name="百分比 6 3 3" xfId="3430"/>
    <cellStyle name="百分比 6 4" xfId="3431"/>
    <cellStyle name="百分比 6 4 2" xfId="3432"/>
    <cellStyle name="百分比 6 4 3" xfId="3433"/>
    <cellStyle name="百分比 6 5" xfId="3434"/>
    <cellStyle name="百分比 6 5 2" xfId="3435"/>
    <cellStyle name="百分比 6 6" xfId="3436"/>
    <cellStyle name="百分比 6 6 2" xfId="3439"/>
    <cellStyle name="百分比 6 7" xfId="795"/>
    <cellStyle name="百分比 6 7 2" xfId="3442"/>
    <cellStyle name="百分比 6 8" xfId="3445"/>
    <cellStyle name="百分比 6 9" xfId="3449"/>
    <cellStyle name="百分比 7" xfId="3452"/>
    <cellStyle name="百分比 7 2" xfId="3454"/>
    <cellStyle name="百分比 7 2 2" xfId="3455"/>
    <cellStyle name="百分比 7 2 3" xfId="3456"/>
    <cellStyle name="百分比 7 3" xfId="3457"/>
    <cellStyle name="百分比 7 3 2" xfId="3458"/>
    <cellStyle name="百分比 7 4" xfId="3459"/>
    <cellStyle name="百分比 7 4 2" xfId="3460"/>
    <cellStyle name="百分比 7 5" xfId="3461"/>
    <cellStyle name="百分比 7 6" xfId="2291"/>
    <cellStyle name="百分比 7 7" xfId="2306"/>
    <cellStyle name="百分比 7 8" xfId="2318"/>
    <cellStyle name="百分比 8" xfId="1848"/>
    <cellStyle name="百分比 8 2" xfId="2025"/>
    <cellStyle name="百分比 8 2 2" xfId="3462"/>
    <cellStyle name="百分比 8 3" xfId="3465"/>
    <cellStyle name="百分比 8 3 2" xfId="3466"/>
    <cellStyle name="百分比 8 4" xfId="105"/>
    <cellStyle name="百分比 8 5" xfId="112"/>
    <cellStyle name="百分比 8 6" xfId="12"/>
    <cellStyle name="百分比 8 7" xfId="120"/>
    <cellStyle name="百分比 9" xfId="3467"/>
    <cellStyle name="百分比 9 2" xfId="3468"/>
    <cellStyle name="标题 1 2" xfId="1788"/>
    <cellStyle name="标题 1 2 2" xfId="3469"/>
    <cellStyle name="标题 1 2 2 2" xfId="2422"/>
    <cellStyle name="标题 1 2 2 2 2" xfId="3470"/>
    <cellStyle name="标题 1 2 2 3" xfId="3471"/>
    <cellStyle name="标题 1 2 2 4" xfId="69"/>
    <cellStyle name="标题 1 2 2 5" xfId="3472"/>
    <cellStyle name="标题 1 2 3" xfId="3473"/>
    <cellStyle name="标题 1 2 3 2" xfId="3474"/>
    <cellStyle name="标题 1 2 3 2 2" xfId="3122"/>
    <cellStyle name="标题 1 2 3 3" xfId="3475"/>
    <cellStyle name="标题 1 2 3 4" xfId="3476"/>
    <cellStyle name="标题 1 2 3 5" xfId="3478"/>
    <cellStyle name="标题 1 2 4" xfId="3479"/>
    <cellStyle name="标题 1 2 4 2" xfId="1721"/>
    <cellStyle name="标题 1 2 4 2 2" xfId="3481"/>
    <cellStyle name="标题 1 2 4 3" xfId="3482"/>
    <cellStyle name="标题 1 2 4 4" xfId="3483"/>
    <cellStyle name="标题 1 2 5" xfId="3484"/>
    <cellStyle name="标题 1 2 5 2" xfId="3485"/>
    <cellStyle name="标题 1 2 5 3" xfId="3486"/>
    <cellStyle name="标题 1 2 6" xfId="3487"/>
    <cellStyle name="标题 1 2 6 2" xfId="3488"/>
    <cellStyle name="标题 1 2 7" xfId="650"/>
    <cellStyle name="标题 1 2 8" xfId="467"/>
    <cellStyle name="标题 1 3" xfId="1219"/>
    <cellStyle name="标题 1 3 2" xfId="1222"/>
    <cellStyle name="标题 1 3 2 2" xfId="3490"/>
    <cellStyle name="标题 1 3 3" xfId="3491"/>
    <cellStyle name="标题 1 3 4" xfId="3492"/>
    <cellStyle name="标题 1 3 5" xfId="3493"/>
    <cellStyle name="标题 1 4" xfId="1225"/>
    <cellStyle name="标题 1 4 2" xfId="3494"/>
    <cellStyle name="标题 1 4 3" xfId="3495"/>
    <cellStyle name="标题 1 5" xfId="1228"/>
    <cellStyle name="标题 2 2" xfId="1797"/>
    <cellStyle name="标题 2 2 2" xfId="2614"/>
    <cellStyle name="标题 2 2 2 2" xfId="2504"/>
    <cellStyle name="标题 2 2 2 2 2" xfId="3496"/>
    <cellStyle name="标题 2 2 2 3" xfId="3497"/>
    <cellStyle name="标题 2 2 2 4" xfId="3498"/>
    <cellStyle name="标题 2 2 2 5" xfId="3499"/>
    <cellStyle name="标题 2 2 3" xfId="2617"/>
    <cellStyle name="标题 2 2 3 2" xfId="3500"/>
    <cellStyle name="标题 2 2 3 2 2" xfId="3033"/>
    <cellStyle name="标题 2 2 3 3" xfId="3501"/>
    <cellStyle name="标题 2 2 3 4" xfId="3502"/>
    <cellStyle name="标题 2 2 3 5" xfId="3503"/>
    <cellStyle name="标题 2 2 4" xfId="2619"/>
    <cellStyle name="标题 2 2 4 2" xfId="2525"/>
    <cellStyle name="标题 2 2 4 2 2" xfId="3078"/>
    <cellStyle name="标题 2 2 4 3" xfId="3504"/>
    <cellStyle name="标题 2 2 4 4" xfId="3505"/>
    <cellStyle name="标题 2 2 5" xfId="3506"/>
    <cellStyle name="标题 2 2 5 2" xfId="1193"/>
    <cellStyle name="标题 2 2 5 3" xfId="3507"/>
    <cellStyle name="标题 2 2 6" xfId="3508"/>
    <cellStyle name="标题 2 2 6 2" xfId="3509"/>
    <cellStyle name="标题 2 2 7" xfId="3510"/>
    <cellStyle name="标题 2 2 8" xfId="3513"/>
    <cellStyle name="标题 2 3" xfId="1234"/>
    <cellStyle name="标题 2 3 2" xfId="1238"/>
    <cellStyle name="标题 2 3 2 2" xfId="2821"/>
    <cellStyle name="标题 2 3 3" xfId="2627"/>
    <cellStyle name="标题 2 3 4" xfId="1031"/>
    <cellStyle name="标题 2 3 5" xfId="3516"/>
    <cellStyle name="标题 2 4" xfId="1242"/>
    <cellStyle name="标题 2 4 2" xfId="2632"/>
    <cellStyle name="标题 2 4 3" xfId="2635"/>
    <cellStyle name="标题 2 5" xfId="1245"/>
    <cellStyle name="标题 3 2" xfId="3517"/>
    <cellStyle name="标题 3 2 2" xfId="3520"/>
    <cellStyle name="标题 3 2 2 2" xfId="3524"/>
    <cellStyle name="标题 3 2 2 2 2" xfId="3527"/>
    <cellStyle name="标题 3 2 2 3" xfId="3530"/>
    <cellStyle name="标题 3 2 2 4" xfId="195"/>
    <cellStyle name="标题 3 2 2 5" xfId="3146"/>
    <cellStyle name="标题 3 2 3" xfId="3532"/>
    <cellStyle name="标题 3 2 3 2" xfId="3533"/>
    <cellStyle name="标题 3 2 3 2 2" xfId="3536"/>
    <cellStyle name="标题 3 2 3 3" xfId="3537"/>
    <cellStyle name="标题 3 2 3 4" xfId="3538"/>
    <cellStyle name="标题 3 2 3 5" xfId="3539"/>
    <cellStyle name="标题 3 2 4" xfId="3541"/>
    <cellStyle name="标题 3 2 4 2" xfId="3542"/>
    <cellStyle name="标题 3 2 4 2 2" xfId="3543"/>
    <cellStyle name="标题 3 2 4 3" xfId="3544"/>
    <cellStyle name="标题 3 2 4 4" xfId="3545"/>
    <cellStyle name="标题 3 2 5" xfId="3547"/>
    <cellStyle name="标题 3 2 5 2" xfId="3548"/>
    <cellStyle name="标题 3 2 5 3" xfId="3549"/>
    <cellStyle name="标题 3 2 6" xfId="3550"/>
    <cellStyle name="标题 3 2 6 2" xfId="3551"/>
    <cellStyle name="标题 3 2 7" xfId="1805"/>
    <cellStyle name="标题 3 2 8" xfId="1812"/>
    <cellStyle name="标题 3 3" xfId="1250"/>
    <cellStyle name="标题 3 3 2" xfId="3553"/>
    <cellStyle name="标题 3 3 2 2" xfId="3555"/>
    <cellStyle name="标题 3 3 3" xfId="3557"/>
    <cellStyle name="标题 3 3 4" xfId="3559"/>
    <cellStyle name="标题 3 3 5" xfId="3561"/>
    <cellStyle name="标题 3 4" xfId="1252"/>
    <cellStyle name="标题 3 4 2" xfId="3563"/>
    <cellStyle name="标题 3 4 3" xfId="3565"/>
    <cellStyle name="标题 3 5" xfId="3566"/>
    <cellStyle name="标题 4 2" xfId="1817"/>
    <cellStyle name="标题 4 2 2" xfId="3272"/>
    <cellStyle name="标题 4 2 2 2" xfId="3567"/>
    <cellStyle name="标题 4 2 2 2 2" xfId="3568"/>
    <cellStyle name="标题 4 2 2 3" xfId="3569"/>
    <cellStyle name="标题 4 2 2 4" xfId="3570"/>
    <cellStyle name="标题 4 2 2 5" xfId="3572"/>
    <cellStyle name="标题 4 2 3" xfId="3274"/>
    <cellStyle name="标题 4 2 3 2" xfId="3573"/>
    <cellStyle name="标题 4 2 3 2 2" xfId="3575"/>
    <cellStyle name="标题 4 2 3 3" xfId="3576"/>
    <cellStyle name="标题 4 2 3 4" xfId="3577"/>
    <cellStyle name="标题 4 2 3 5" xfId="3578"/>
    <cellStyle name="标题 4 2 4" xfId="3276"/>
    <cellStyle name="标题 4 2 4 2" xfId="3579"/>
    <cellStyle name="标题 4 2 4 2 2" xfId="3580"/>
    <cellStyle name="标题 4 2 4 3" xfId="3581"/>
    <cellStyle name="标题 4 2 4 4" xfId="3582"/>
    <cellStyle name="标题 4 2 5" xfId="3583"/>
    <cellStyle name="标题 4 2 5 2" xfId="3584"/>
    <cellStyle name="标题 4 2 5 3" xfId="3585"/>
    <cellStyle name="标题 4 2 6" xfId="3586"/>
    <cellStyle name="标题 4 2 6 2" xfId="258"/>
    <cellStyle name="标题 4 2 7" xfId="1915"/>
    <cellStyle name="标题 4 2 8" xfId="3587"/>
    <cellStyle name="标题 4 3" xfId="1254"/>
    <cellStyle name="标题 4 3 2" xfId="1256"/>
    <cellStyle name="标题 4 3 2 2" xfId="3590"/>
    <cellStyle name="标题 4 3 3" xfId="3591"/>
    <cellStyle name="标题 4 3 4" xfId="3592"/>
    <cellStyle name="标题 4 3 5" xfId="3593"/>
    <cellStyle name="标题 4 4" xfId="1258"/>
    <cellStyle name="标题 4 4 2" xfId="3594"/>
    <cellStyle name="标题 4 4 3" xfId="3595"/>
    <cellStyle name="标题 4 5" xfId="1260"/>
    <cellStyle name="标题 5" xfId="3596"/>
    <cellStyle name="标题 5 2" xfId="3597"/>
    <cellStyle name="标题 5 2 2" xfId="3312"/>
    <cellStyle name="标题 5 2 2 2" xfId="3600"/>
    <cellStyle name="标题 5 2 3" xfId="3601"/>
    <cellStyle name="标题 5 2 4" xfId="3602"/>
    <cellStyle name="标题 5 2 5" xfId="3603"/>
    <cellStyle name="标题 5 3" xfId="1262"/>
    <cellStyle name="标题 5 3 2" xfId="119"/>
    <cellStyle name="标题 5 3 2 2" xfId="966"/>
    <cellStyle name="标题 5 3 3" xfId="97"/>
    <cellStyle name="标题 5 3 4" xfId="72"/>
    <cellStyle name="标题 5 3 5" xfId="3604"/>
    <cellStyle name="标题 5 4" xfId="3605"/>
    <cellStyle name="标题 5 4 2" xfId="3607"/>
    <cellStyle name="标题 5 4 2 2" xfId="2851"/>
    <cellStyle name="标题 5 4 3" xfId="3609"/>
    <cellStyle name="标题 5 4 4" xfId="3610"/>
    <cellStyle name="标题 5 5" xfId="3611"/>
    <cellStyle name="标题 5 5 2" xfId="3613"/>
    <cellStyle name="标题 5 5 3" xfId="3615"/>
    <cellStyle name="标题 5 6" xfId="3616"/>
    <cellStyle name="标题 5 6 2" xfId="3618"/>
    <cellStyle name="标题 5 7" xfId="3535"/>
    <cellStyle name="标题 5 8" xfId="3620"/>
    <cellStyle name="标题 6" xfId="3621"/>
    <cellStyle name="标题 6 2" xfId="3623"/>
    <cellStyle name="标题 6 2 2" xfId="178"/>
    <cellStyle name="标题 6 3" xfId="1266"/>
    <cellStyle name="标题 6 4" xfId="3625"/>
    <cellStyle name="标题 6 5" xfId="3627"/>
    <cellStyle name="标题 7" xfId="3629"/>
    <cellStyle name="标题 7 2" xfId="3631"/>
    <cellStyle name="标题 7 3" xfId="3633"/>
    <cellStyle name="标题 8" xfId="3320"/>
    <cellStyle name="差 2" xfId="2112"/>
    <cellStyle name="差 2 2" xfId="2115"/>
    <cellStyle name="差 2 2 2" xfId="2117"/>
    <cellStyle name="差 2 2 2 2" xfId="280"/>
    <cellStyle name="差 2 2 3" xfId="3635"/>
    <cellStyle name="差 2 2 4" xfId="3637"/>
    <cellStyle name="差 2 2 5" xfId="3639"/>
    <cellStyle name="差 2 3" xfId="2120"/>
    <cellStyle name="差 2 3 2" xfId="89"/>
    <cellStyle name="差 2 3 2 2" xfId="3641"/>
    <cellStyle name="差 2 3 3" xfId="3642"/>
    <cellStyle name="差 2 3 4" xfId="3644"/>
    <cellStyle name="差 2 3 5" xfId="3647"/>
    <cellStyle name="差 2 4" xfId="2123"/>
    <cellStyle name="差 2 4 2" xfId="3265"/>
    <cellStyle name="差 2 4 2 2" xfId="3267"/>
    <cellStyle name="差 2 4 3" xfId="3278"/>
    <cellStyle name="差 2 4 4" xfId="3135"/>
    <cellStyle name="差 2 5" xfId="3649"/>
    <cellStyle name="差 2 5 2" xfId="3307"/>
    <cellStyle name="差 2 5 3" xfId="3314"/>
    <cellStyle name="差 2 6" xfId="3650"/>
    <cellStyle name="差 2 6 2" xfId="3357"/>
    <cellStyle name="差 2 7" xfId="3652"/>
    <cellStyle name="差 2 8" xfId="3655"/>
    <cellStyle name="差 3" xfId="2128"/>
    <cellStyle name="差 3 2" xfId="2131"/>
    <cellStyle name="差 3 2 2" xfId="3656"/>
    <cellStyle name="差 3 3" xfId="3658"/>
    <cellStyle name="差 3 4" xfId="3660"/>
    <cellStyle name="差 3 5" xfId="3662"/>
    <cellStyle name="差 4" xfId="2136"/>
    <cellStyle name="差 4 2" xfId="2138"/>
    <cellStyle name="差 4 3" xfId="3664"/>
    <cellStyle name="差 5" xfId="2141"/>
    <cellStyle name="差_RESULTS" xfId="3667"/>
    <cellStyle name="差_RESULTS 2" xfId="3668"/>
    <cellStyle name="差_RESULTS 2 2" xfId="3669"/>
    <cellStyle name="差_RESULTS 2 2 2" xfId="3670"/>
    <cellStyle name="差_RESULTS 2 3" xfId="956"/>
    <cellStyle name="差_RESULTS 2 4" xfId="959"/>
    <cellStyle name="差_RESULTS 3" xfId="3671"/>
    <cellStyle name="差_RESULTS 3 2" xfId="3672"/>
    <cellStyle name="差_RESULTS 3 2 2" xfId="3673"/>
    <cellStyle name="差_RESULTS 3 3" xfId="3674"/>
    <cellStyle name="差_RESULTS 3 4" xfId="3395"/>
    <cellStyle name="差_RESULTS 4" xfId="3675"/>
    <cellStyle name="差_RESULTS 4 2" xfId="3676"/>
    <cellStyle name="差_RESULTS 4 3" xfId="3677"/>
    <cellStyle name="差_RESULTS 5" xfId="3678"/>
    <cellStyle name="差_RESULTS 5 2" xfId="3679"/>
    <cellStyle name="差_RESULTS 5 3" xfId="3680"/>
    <cellStyle name="差_RESULTS 6" xfId="3681"/>
    <cellStyle name="差_RESULTS 6 2" xfId="3682"/>
    <cellStyle name="差_RESULTS 7" xfId="2852"/>
    <cellStyle name="差_RESULTS 8" xfId="1382"/>
    <cellStyle name="差_RESULTS_重大项目2月底 尹20130314陈才" xfId="789"/>
    <cellStyle name="差_RESULTS_重大项目2月底 尹20130314陈才 2" xfId="979"/>
    <cellStyle name="差_RESULTS_重大项目2月底 尹20130314陈才 2 2" xfId="3683"/>
    <cellStyle name="差_RESULTS_重大项目2月底 尹20130314陈才 2 2 2" xfId="3684"/>
    <cellStyle name="差_RESULTS_重大项目2月底 尹20130314陈才 2 3" xfId="3685"/>
    <cellStyle name="差_RESULTS_重大项目2月底 尹20130314陈才 2 4" xfId="3686"/>
    <cellStyle name="差_RESULTS_重大项目2月底 尹20130314陈才 2 5" xfId="2271"/>
    <cellStyle name="差_RESULTS_重大项目2月底 尹20130314陈才 3" xfId="3689"/>
    <cellStyle name="差_RESULTS_重大项目2月底 尹20130314陈才 3 2" xfId="3690"/>
    <cellStyle name="差_RESULTS_重大项目2月底 尹20130314陈才 3 2 2" xfId="3692"/>
    <cellStyle name="差_RESULTS_重大项目2月底 尹20130314陈才 3 3" xfId="3693"/>
    <cellStyle name="差_RESULTS_重大项目2月底 尹20130314陈才 3 4" xfId="3694"/>
    <cellStyle name="差_RESULTS_重大项目2月底 尹20130314陈才 3 5" xfId="2284"/>
    <cellStyle name="差_RESULTS_重大项目2月底 尹20130314陈才 4" xfId="3696"/>
    <cellStyle name="差_RESULTS_重大项目2月底 尹20130314陈才 4 2" xfId="3697"/>
    <cellStyle name="差_RESULTS_重大项目2月底 尹20130314陈才 4 2 2" xfId="3700"/>
    <cellStyle name="差_RESULTS_重大项目2月底 尹20130314陈才 4 3" xfId="3701"/>
    <cellStyle name="差_RESULTS_重大项目2月底 尹20130314陈才 4 4" xfId="3702"/>
    <cellStyle name="差_RESULTS_重大项目2月底 尹20130314陈才 5" xfId="3703"/>
    <cellStyle name="差_RESULTS_重大项目2月底 尹20130314陈才 5 2" xfId="3704"/>
    <cellStyle name="差_RESULTS_重大项目2月底 尹20130314陈才 5 3" xfId="3705"/>
    <cellStyle name="差_RESULTS_重大项目2月底 尹20130314陈才 6" xfId="3706"/>
    <cellStyle name="差_RESULTS_重大项目2月底 尹20130314陈才 6 2" xfId="3037"/>
    <cellStyle name="差_RESULTS_重大项目2月底 尹20130314陈才 7" xfId="3707"/>
    <cellStyle name="差_RESULTS_重大项目2月底 尹20130314陈才 8" xfId="3708"/>
    <cellStyle name="差_VERA" xfId="3022"/>
    <cellStyle name="差_VERA 2" xfId="536"/>
    <cellStyle name="差_VERA 2 2" xfId="3024"/>
    <cellStyle name="差_VERA 2 2 2" xfId="567"/>
    <cellStyle name="差_VERA 2 3" xfId="3709"/>
    <cellStyle name="差_VERA 2 4" xfId="3711"/>
    <cellStyle name="差_VERA 2 5" xfId="2777"/>
    <cellStyle name="差_VERA 3" xfId="541"/>
    <cellStyle name="差_VERA 3 2" xfId="2700"/>
    <cellStyle name="差_VERA 3 2 2" xfId="835"/>
    <cellStyle name="差_VERA 3 3" xfId="970"/>
    <cellStyle name="差_VERA 3 4" xfId="995"/>
    <cellStyle name="差_VERA 3 5" xfId="1005"/>
    <cellStyle name="差_VERA 4" xfId="579"/>
    <cellStyle name="差_VERA 4 2" xfId="2782"/>
    <cellStyle name="差_VERA 4 2 2" xfId="1004"/>
    <cellStyle name="差_VERA 4 3" xfId="1038"/>
    <cellStyle name="差_VERA 4 4" xfId="1123"/>
    <cellStyle name="差_VERA 5" xfId="3026"/>
    <cellStyle name="差_VERA 5 2" xfId="3713"/>
    <cellStyle name="差_VERA 5 3" xfId="1139"/>
    <cellStyle name="差_VERA 6" xfId="3714"/>
    <cellStyle name="差_VERA 6 2" xfId="3715"/>
    <cellStyle name="差_VERA 7" xfId="3716"/>
    <cellStyle name="差_VERA 8" xfId="3718"/>
    <cellStyle name="差_VERA_1" xfId="938"/>
    <cellStyle name="差_VERA_1 2" xfId="3622"/>
    <cellStyle name="差_VERA_1 2 2" xfId="3624"/>
    <cellStyle name="差_VERA_1 2 2 2" xfId="179"/>
    <cellStyle name="差_VERA_1 2 3" xfId="1267"/>
    <cellStyle name="差_VERA_1 2 4" xfId="3626"/>
    <cellStyle name="差_VERA_1 2 5" xfId="3628"/>
    <cellStyle name="差_VERA_1 3" xfId="3630"/>
    <cellStyle name="差_VERA_1 3 2" xfId="3632"/>
    <cellStyle name="差_VERA_1 3 2 2" xfId="189"/>
    <cellStyle name="差_VERA_1 3 3" xfId="3634"/>
    <cellStyle name="差_VERA_1 3 4" xfId="3719"/>
    <cellStyle name="差_VERA_1 3 5" xfId="3720"/>
    <cellStyle name="差_VERA_1 4" xfId="3321"/>
    <cellStyle name="差_VERA_1 4 2" xfId="3325"/>
    <cellStyle name="差_VERA_1 4 2 2" xfId="3723"/>
    <cellStyle name="差_VERA_1 4 3" xfId="3726"/>
    <cellStyle name="差_VERA_1 4 4" xfId="3729"/>
    <cellStyle name="差_VERA_1 5" xfId="3327"/>
    <cellStyle name="差_VERA_1 5 2" xfId="3731"/>
    <cellStyle name="差_VERA_1 5 3" xfId="3733"/>
    <cellStyle name="差_VERA_1 6" xfId="3330"/>
    <cellStyle name="差_VERA_1 6 2" xfId="3737"/>
    <cellStyle name="差_VERA_1 7" xfId="3606"/>
    <cellStyle name="差_VERA_1 8" xfId="3608"/>
    <cellStyle name="差_重大项目2月底 尹20130314陈才" xfId="3738"/>
    <cellStyle name="差_重大项目2月底 尹20130314陈才 2" xfId="3739"/>
    <cellStyle name="差_重大项目2月底 尹20130314陈才 2 2" xfId="291"/>
    <cellStyle name="差_重大项目2月底 尹20130314陈才 2 2 2" xfId="3742"/>
    <cellStyle name="差_重大项目2月底 尹20130314陈才 2 3" xfId="3745"/>
    <cellStyle name="差_重大项目2月底 尹20130314陈才 2 4" xfId="3748"/>
    <cellStyle name="差_重大项目2月底 尹20130314陈才 2 5" xfId="3752"/>
    <cellStyle name="差_重大项目2月底 尹20130314陈才 3" xfId="3754"/>
    <cellStyle name="差_重大项目2月底 尹20130314陈才 3 2" xfId="3756"/>
    <cellStyle name="差_重大项目2月底 尹20130314陈才 3 2 2" xfId="3757"/>
    <cellStyle name="差_重大项目2月底 尹20130314陈才 3 3" xfId="3759"/>
    <cellStyle name="差_重大项目2月底 尹20130314陈才 3 4" xfId="3761"/>
    <cellStyle name="差_重大项目2月底 尹20130314陈才 3 5" xfId="3762"/>
    <cellStyle name="差_重大项目2月底 尹20130314陈才 4" xfId="3763"/>
    <cellStyle name="差_重大项目2月底 尹20130314陈才 4 2" xfId="3764"/>
    <cellStyle name="差_重大项目2月底 尹20130314陈才 4 2 2" xfId="3766"/>
    <cellStyle name="差_重大项目2月底 尹20130314陈才 4 3" xfId="392"/>
    <cellStyle name="差_重大项目2月底 尹20130314陈才 4 4" xfId="3767"/>
    <cellStyle name="差_重大项目2月底 尹20130314陈才 5" xfId="3768"/>
    <cellStyle name="差_重大项目2月底 尹20130314陈才 5 2" xfId="3235"/>
    <cellStyle name="差_重大项目2月底 尹20130314陈才 5 3" xfId="3237"/>
    <cellStyle name="差_重大项目2月底 尹20130314陈才 6" xfId="3769"/>
    <cellStyle name="差_重大项目2月底 尹20130314陈才 6 2" xfId="3717"/>
    <cellStyle name="差_重大项目2月底 尹20130314陈才 7" xfId="3770"/>
    <cellStyle name="差_重大项目2月底 尹20130314陈才 8" xfId="3771"/>
    <cellStyle name="常规" xfId="0" builtinId="0"/>
    <cellStyle name="常规 10" xfId="2415"/>
    <cellStyle name="常规 10 2" xfId="3772"/>
    <cellStyle name="常规 10 2 2" xfId="3773"/>
    <cellStyle name="常规 10 2 2 2" xfId="141"/>
    <cellStyle name="常规 10 2 2 2 2" xfId="2913"/>
    <cellStyle name="常规 10 2 3" xfId="3774"/>
    <cellStyle name="常规 10 2 4" xfId="3775"/>
    <cellStyle name="常规 10 2 5" xfId="1759"/>
    <cellStyle name="常规 10 3" xfId="3776"/>
    <cellStyle name="常规 10 3 2" xfId="1021"/>
    <cellStyle name="常规 10 3 2 2" xfId="950"/>
    <cellStyle name="常规 10 3 3" xfId="1025"/>
    <cellStyle name="常规 10 3 4" xfId="1028"/>
    <cellStyle name="常规 10 3 5" xfId="1766"/>
    <cellStyle name="常规 10 4" xfId="3777"/>
    <cellStyle name="常规 10 4 2" xfId="1091"/>
    <cellStyle name="常规 10 4 2 2" xfId="1094"/>
    <cellStyle name="常规 10 4 3" xfId="1100"/>
    <cellStyle name="常规 10 4 4" xfId="1110"/>
    <cellStyle name="常规 10 5" xfId="2750"/>
    <cellStyle name="常规 10 5 2" xfId="1134"/>
    <cellStyle name="常规 10 5 3" xfId="3778"/>
    <cellStyle name="常规 10 6" xfId="3779"/>
    <cellStyle name="常规 10 6 2" xfId="1060"/>
    <cellStyle name="常规 10 7" xfId="3781"/>
    <cellStyle name="常规 10 8" xfId="3783"/>
    <cellStyle name="常规 100" xfId="3784"/>
    <cellStyle name="常规 101" xfId="3787"/>
    <cellStyle name="常规 102" xfId="3734"/>
    <cellStyle name="常规 103" xfId="3790"/>
    <cellStyle name="常规 104" xfId="3792"/>
    <cellStyle name="常规 104 2" xfId="1826"/>
    <cellStyle name="常规 105" xfId="3794"/>
    <cellStyle name="常规 11" xfId="3795"/>
    <cellStyle name="常规 11 10" xfId="3534"/>
    <cellStyle name="常规 11 11" xfId="3619"/>
    <cellStyle name="常规 11 2" xfId="3796"/>
    <cellStyle name="常规 11 2 10" xfId="2593"/>
    <cellStyle name="常规 11 2 2" xfId="3797"/>
    <cellStyle name="常规 11 2 2 2" xfId="3068"/>
    <cellStyle name="常规 11 2 2 2 2" xfId="3798"/>
    <cellStyle name="常规 11 2 2 3" xfId="3072"/>
    <cellStyle name="常规 11 2 2 4" xfId="2082"/>
    <cellStyle name="常规 11 2 2 5" xfId="2143"/>
    <cellStyle name="常规 11 2 3" xfId="3799"/>
    <cellStyle name="常规 11 2 3 2" xfId="3076"/>
    <cellStyle name="常规 11 2 3 2 2" xfId="3800"/>
    <cellStyle name="常规 11 2 3 3" xfId="3801"/>
    <cellStyle name="常规 11 2 3 4" xfId="2167"/>
    <cellStyle name="常规 11 2 4" xfId="3802"/>
    <cellStyle name="常规 11 2 4 2" xfId="3803"/>
    <cellStyle name="常规 11 2 4 2 2" xfId="2655"/>
    <cellStyle name="常规 11 2 4 3" xfId="3804"/>
    <cellStyle name="常规 11 2 4 4" xfId="2174"/>
    <cellStyle name="常规 11 2 4 5" xfId="85"/>
    <cellStyle name="常规 11 2 5" xfId="3805"/>
    <cellStyle name="常规 11 2 5 2" xfId="1733"/>
    <cellStyle name="常规 11 2 5 3" xfId="1744"/>
    <cellStyle name="常规 11 2 6" xfId="3806"/>
    <cellStyle name="常规 11 2 6 2" xfId="1778"/>
    <cellStyle name="常规 11 2 6 2 2" xfId="3807"/>
    <cellStyle name="常规 11 2 6 3" xfId="1781"/>
    <cellStyle name="常规 11 2 6 4" xfId="1201"/>
    <cellStyle name="常规 11 2 7" xfId="3808"/>
    <cellStyle name="常规 11 2 7 2" xfId="1786"/>
    <cellStyle name="常规 11 2 8" xfId="3809"/>
    <cellStyle name="常规 11 2 8 2" xfId="1794"/>
    <cellStyle name="常规 11 2 9" xfId="3812"/>
    <cellStyle name="常规 11 3" xfId="3813"/>
    <cellStyle name="常规 11 3 2" xfId="1315"/>
    <cellStyle name="常规 11 3 2 2" xfId="1318"/>
    <cellStyle name="常规 11 3 3" xfId="1334"/>
    <cellStyle name="常规 11 3 4" xfId="1341"/>
    <cellStyle name="常规 11 3 5" xfId="3814"/>
    <cellStyle name="常规 11 4" xfId="3815"/>
    <cellStyle name="常规 11 4 2" xfId="1429"/>
    <cellStyle name="常规 11 4 2 2" xfId="1433"/>
    <cellStyle name="常规 11 4 3" xfId="1436"/>
    <cellStyle name="常规 11 4 4" xfId="1441"/>
    <cellStyle name="常规 11 5" xfId="1737"/>
    <cellStyle name="常规 11 5 2" xfId="2095"/>
    <cellStyle name="常规 11 5 2 2" xfId="3216"/>
    <cellStyle name="常规 11 5 3" xfId="2098"/>
    <cellStyle name="常规 11 5 4" xfId="2101"/>
    <cellStyle name="常规 11 5 5" xfId="3816"/>
    <cellStyle name="常规 11 6" xfId="3817"/>
    <cellStyle name="常规 11 6 2" xfId="2109"/>
    <cellStyle name="常规 11 6 3" xfId="3819"/>
    <cellStyle name="常规 11 7" xfId="3821"/>
    <cellStyle name="常规 11 7 2" xfId="2119"/>
    <cellStyle name="常规 11 7 2 2" xfId="88"/>
    <cellStyle name="常规 11 7 3" xfId="2122"/>
    <cellStyle name="常规 11 7 4" xfId="3648"/>
    <cellStyle name="常规 11 8" xfId="3822"/>
    <cellStyle name="常规 11 8 2" xfId="3657"/>
    <cellStyle name="常规 11 8 3" xfId="3659"/>
    <cellStyle name="常规 11 9" xfId="3823"/>
    <cellStyle name="常规 11 9 2" xfId="3663"/>
    <cellStyle name="常规 11_重大项目2月底 尹20130314陈才" xfId="3824"/>
    <cellStyle name="常规 12" xfId="3826"/>
    <cellStyle name="常规 12 2" xfId="3827"/>
    <cellStyle name="常规 12 2 2" xfId="3828"/>
    <cellStyle name="常规 12 2 2 2" xfId="3111"/>
    <cellStyle name="常规 12 2 3" xfId="3829"/>
    <cellStyle name="常规 12 2 4" xfId="3830"/>
    <cellStyle name="常规 12 3" xfId="3831"/>
    <cellStyle name="常规 12 3 2" xfId="1564"/>
    <cellStyle name="常规 12 3 2 2" xfId="1566"/>
    <cellStyle name="常规 12 3 3" xfId="1570"/>
    <cellStyle name="常规 12 3 4" xfId="1573"/>
    <cellStyle name="常规 12 4" xfId="3691"/>
    <cellStyle name="常规 12 4 2" xfId="1651"/>
    <cellStyle name="常规 12 4 3" xfId="1654"/>
    <cellStyle name="常规 12 5" xfId="3832"/>
    <cellStyle name="常规 12 5 2" xfId="3833"/>
    <cellStyle name="常规 12 5 3" xfId="3834"/>
    <cellStyle name="常规 12 6" xfId="3835"/>
    <cellStyle name="常规 12 6 2" xfId="3836"/>
    <cellStyle name="常规 12 7" xfId="3837"/>
    <cellStyle name="常规 12 8" xfId="3838"/>
    <cellStyle name="常规 13" xfId="3842"/>
    <cellStyle name="常规 13 10" xfId="866"/>
    <cellStyle name="常规 13 2" xfId="3636"/>
    <cellStyle name="常规 13 3" xfId="3638"/>
    <cellStyle name="常规 13 3 2" xfId="3843"/>
    <cellStyle name="常规 13 3 2 2" xfId="3370"/>
    <cellStyle name="常规 13 3 2 3" xfId="3377"/>
    <cellStyle name="常规 13 3 3" xfId="3844"/>
    <cellStyle name="常规 13 3 3 2" xfId="3411"/>
    <cellStyle name="常规 13 3 3 3" xfId="3418"/>
    <cellStyle name="常规 13 3 4" xfId="2639"/>
    <cellStyle name="常规 13 3 4 2" xfId="796"/>
    <cellStyle name="常规 13 3 4 3" xfId="3446"/>
    <cellStyle name="常规 13 3 5" xfId="2642"/>
    <cellStyle name="常规 13 3 5 2" xfId="2307"/>
    <cellStyle name="常规 13 3 6" xfId="3845"/>
    <cellStyle name="常规 13 3 6 2" xfId="121"/>
    <cellStyle name="常规 13 3 7" xfId="3846"/>
    <cellStyle name="常规 13 3 8" xfId="3847"/>
    <cellStyle name="常规 13 4" xfId="3848"/>
    <cellStyle name="常规 13 5" xfId="71"/>
    <cellStyle name="常规 13 5 2" xfId="3849"/>
    <cellStyle name="常规 13 5 3" xfId="3850"/>
    <cellStyle name="常规 13 6" xfId="3851"/>
    <cellStyle name="常规 13 7" xfId="1497"/>
    <cellStyle name="常规 13 8" xfId="1537"/>
    <cellStyle name="常规 13 8 2" xfId="1539"/>
    <cellStyle name="常规 13 9" xfId="1545"/>
    <cellStyle name="常规 14" xfId="3852"/>
    <cellStyle name="常规 14 10" xfId="2282"/>
    <cellStyle name="常规 14 11" xfId="492"/>
    <cellStyle name="常规 14 2" xfId="3643"/>
    <cellStyle name="常规 14 3" xfId="3645"/>
    <cellStyle name="常规 14 3 2" xfId="3853"/>
    <cellStyle name="常规 14 3 2 2" xfId="3854"/>
    <cellStyle name="常规 14 3 2 3" xfId="3857"/>
    <cellStyle name="常规 14 3 3" xfId="3859"/>
    <cellStyle name="常规 14 3 3 2" xfId="3810"/>
    <cellStyle name="常规 14 3 3 3" xfId="22"/>
    <cellStyle name="常规 14 3 4" xfId="3860"/>
    <cellStyle name="常规 14 3 4 2" xfId="3861"/>
    <cellStyle name="常规 14 3 4 3" xfId="3864"/>
    <cellStyle name="常规 14 3 5" xfId="2192"/>
    <cellStyle name="常规 14 3 5 2" xfId="2507"/>
    <cellStyle name="常规 14 3 6" xfId="2194"/>
    <cellStyle name="常规 14 3 6 2" xfId="2546"/>
    <cellStyle name="常规 14 3 7" xfId="3865"/>
    <cellStyle name="常规 14 3 8" xfId="3866"/>
    <cellStyle name="常规 14 4" xfId="3867"/>
    <cellStyle name="常规 14 5" xfId="3154"/>
    <cellStyle name="常规 14 5 2" xfId="2926"/>
    <cellStyle name="常规 14 5 3" xfId="2929"/>
    <cellStyle name="常规 14 6" xfId="3868"/>
    <cellStyle name="常规 14 7" xfId="1583"/>
    <cellStyle name="常规 14 8" xfId="1630"/>
    <cellStyle name="常规 14 8 2" xfId="1632"/>
    <cellStyle name="常规 14 9" xfId="1151"/>
    <cellStyle name="常规 15" xfId="3128"/>
    <cellStyle name="常规 15 2" xfId="3132"/>
    <cellStyle name="常规 15 3" xfId="3287"/>
    <cellStyle name="常规 15 3 2" xfId="3290"/>
    <cellStyle name="常规 15 3 2 2" xfId="3869"/>
    <cellStyle name="常规 15 3 2 3" xfId="3870"/>
    <cellStyle name="常规 15 3 3" xfId="3871"/>
    <cellStyle name="常规 15 3 3 2" xfId="3873"/>
    <cellStyle name="常规 15 3 3 3" xfId="3874"/>
    <cellStyle name="常规 15 3 4" xfId="3875"/>
    <cellStyle name="常规 15 3 4 2" xfId="3876"/>
    <cellStyle name="常规 15 3 4 3" xfId="3574"/>
    <cellStyle name="常规 15 3 5" xfId="3877"/>
    <cellStyle name="常规 15 3 5 2" xfId="2719"/>
    <cellStyle name="常规 15 3 6" xfId="3878"/>
    <cellStyle name="常规 15 3 6 2" xfId="2762"/>
    <cellStyle name="常规 15 3 7" xfId="3879"/>
    <cellStyle name="常规 15 3 8" xfId="3880"/>
    <cellStyle name="常规 15 4" xfId="3293"/>
    <cellStyle name="常规 15 5" xfId="3296"/>
    <cellStyle name="常规 15 5 2" xfId="3881"/>
    <cellStyle name="常规 15 5 3" xfId="3887"/>
    <cellStyle name="常规 15 6" xfId="3888"/>
    <cellStyle name="常规 15 7" xfId="1659"/>
    <cellStyle name="常规 15 8" xfId="1662"/>
    <cellStyle name="常规 16" xfId="3136"/>
    <cellStyle name="常规 16 2" xfId="3317"/>
    <cellStyle name="常规 16 3" xfId="3332"/>
    <cellStyle name="常规 16 3 2" xfId="239"/>
    <cellStyle name="常规 16 3 2 2" xfId="3890"/>
    <cellStyle name="常规 16 3 2 3" xfId="3891"/>
    <cellStyle name="常规 16 3 3" xfId="308"/>
    <cellStyle name="常规 16 3 3 2" xfId="3892"/>
    <cellStyle name="常规 16 3 3 3" xfId="3893"/>
    <cellStyle name="常规 16 3 4" xfId="163"/>
    <cellStyle name="常规 16 3 4 2" xfId="3894"/>
    <cellStyle name="常规 16 3 4 3" xfId="3895"/>
    <cellStyle name="常规 16 3 5" xfId="3612"/>
    <cellStyle name="常规 16 3 5 2" xfId="2932"/>
    <cellStyle name="常规 16 3 6" xfId="3614"/>
    <cellStyle name="常规 16 3 6 2" xfId="2955"/>
    <cellStyle name="常规 16 3 7" xfId="3896"/>
    <cellStyle name="常规 16 3 8" xfId="3897"/>
    <cellStyle name="常规 16 4" xfId="3335"/>
    <cellStyle name="常规 16 5" xfId="3338"/>
    <cellStyle name="常规 16 5 2" xfId="268"/>
    <cellStyle name="常规 16 5 3" xfId="325"/>
    <cellStyle name="常规 16 6" xfId="3898"/>
    <cellStyle name="常规 16 7" xfId="1669"/>
    <cellStyle name="常规 16 8" xfId="1672"/>
    <cellStyle name="常规 17" xfId="3139"/>
    <cellStyle name="常规 17 2" xfId="3365"/>
    <cellStyle name="常规 17 3" xfId="3371"/>
    <cellStyle name="常规 17 3 2" xfId="3374"/>
    <cellStyle name="常规 17 3 2 2" xfId="379"/>
    <cellStyle name="常规 17 3 2 3" xfId="3900"/>
    <cellStyle name="常规 17 3 3" xfId="3903"/>
    <cellStyle name="常规 17 3 3 2" xfId="3905"/>
    <cellStyle name="常规 17 3 3 3" xfId="2666"/>
    <cellStyle name="常规 17 3 4" xfId="490"/>
    <cellStyle name="常规 17 3 4 2" xfId="497"/>
    <cellStyle name="常规 17 3 4 3" xfId="3907"/>
    <cellStyle name="常规 17 3 5" xfId="588"/>
    <cellStyle name="常规 17 3 5 2" xfId="3908"/>
    <cellStyle name="常规 17 3 6" xfId="565"/>
    <cellStyle name="常规 17 3 6 2" xfId="3858"/>
    <cellStyle name="常规 17 3 7" xfId="3909"/>
    <cellStyle name="常规 17 3 8" xfId="3910"/>
    <cellStyle name="常规 17 4" xfId="3378"/>
    <cellStyle name="常规 17 5" xfId="3381"/>
    <cellStyle name="常规 17 5 2" xfId="3911"/>
    <cellStyle name="常规 17 5 3" xfId="3914"/>
    <cellStyle name="常规 17 6" xfId="3916"/>
    <cellStyle name="常规 17 7" xfId="1676"/>
    <cellStyle name="常规 17 8" xfId="1680"/>
    <cellStyle name="常规 18" xfId="1319"/>
    <cellStyle name="常规 18 2" xfId="1324"/>
    <cellStyle name="常规 18 3" xfId="3412"/>
    <cellStyle name="常规 18 3 2" xfId="3415"/>
    <cellStyle name="常规 18 3 2 2" xfId="753"/>
    <cellStyle name="常规 18 3 2 3" xfId="3920"/>
    <cellStyle name="常规 18 3 3" xfId="3922"/>
    <cellStyle name="常规 18 3 3 2" xfId="3926"/>
    <cellStyle name="常规 18 3 3 3" xfId="2758"/>
    <cellStyle name="常规 18 3 4" xfId="788"/>
    <cellStyle name="常规 18 3 4 2" xfId="976"/>
    <cellStyle name="常规 18 3 4 3" xfId="3687"/>
    <cellStyle name="常规 18 3 5" xfId="985"/>
    <cellStyle name="常规 18 3 5 2" xfId="3929"/>
    <cellStyle name="常规 18 3 6" xfId="3930"/>
    <cellStyle name="常规 18 3 6 2" xfId="3933"/>
    <cellStyle name="常规 18 3 7" xfId="3934"/>
    <cellStyle name="常规 18 3 8" xfId="3935"/>
    <cellStyle name="常规 19" xfId="1327"/>
    <cellStyle name="常规 19 2" xfId="3437"/>
    <cellStyle name="常规 19 2 2" xfId="3440"/>
    <cellStyle name="常规 19 2 3" xfId="3936"/>
    <cellStyle name="常规 19 3" xfId="797"/>
    <cellStyle name="常规 19 3 2" xfId="3443"/>
    <cellStyle name="常规 19 3 3" xfId="3938"/>
    <cellStyle name="常规 19 4" xfId="3447"/>
    <cellStyle name="常规 19 4 2" xfId="2042"/>
    <cellStyle name="常规 19 4 3" xfId="2048"/>
    <cellStyle name="常规 19 5" xfId="3450"/>
    <cellStyle name="常规 19 5 2" xfId="1365"/>
    <cellStyle name="常规 19 6" xfId="3940"/>
    <cellStyle name="常规 19 6 2" xfId="1376"/>
    <cellStyle name="常规 19 7" xfId="1695"/>
    <cellStyle name="常规 19 8" xfId="1698"/>
    <cellStyle name="常规 2" xfId="3942"/>
    <cellStyle name="常规 2 10" xfId="3943"/>
    <cellStyle name="常规 2 10 2" xfId="3223"/>
    <cellStyle name="常规 2 10 2 2" xfId="3945"/>
    <cellStyle name="常规 2 10 3" xfId="2610"/>
    <cellStyle name="常规 2 10 4" xfId="2621"/>
    <cellStyle name="常规 2 11" xfId="3946"/>
    <cellStyle name="常规 2 11 2" xfId="3948"/>
    <cellStyle name="常规 2 11 2 2" xfId="3901"/>
    <cellStyle name="常规 2 11 3" xfId="2663"/>
    <cellStyle name="常规 2 11 4" xfId="2670"/>
    <cellStyle name="常规 2 11 5" xfId="2673"/>
    <cellStyle name="常规 2 12" xfId="3950"/>
    <cellStyle name="常规 2 12 2" xfId="3951"/>
    <cellStyle name="常规 2 12 3" xfId="2679"/>
    <cellStyle name="常规 2 125" xfId="3953"/>
    <cellStyle name="常规 2 127" xfId="3954"/>
    <cellStyle name="常规 2 128" xfId="3956"/>
    <cellStyle name="常规 2 13" xfId="3957"/>
    <cellStyle name="常规 2 13 2" xfId="3958"/>
    <cellStyle name="常规 2 13 3" xfId="2690"/>
    <cellStyle name="常规 2 131" xfId="3960"/>
    <cellStyle name="常规 2 132" xfId="3955"/>
    <cellStyle name="常规 2 134" xfId="3420"/>
    <cellStyle name="常规 2 14" xfId="3961"/>
    <cellStyle name="常规 2 14 2" xfId="828"/>
    <cellStyle name="常规 2 145" xfId="2011"/>
    <cellStyle name="常规 2 146" xfId="3453"/>
    <cellStyle name="常规 2 15" xfId="3962"/>
    <cellStyle name="常规 2 16" xfId="3965"/>
    <cellStyle name="常规 2 17" xfId="3968"/>
    <cellStyle name="常规 2 177" xfId="3100"/>
    <cellStyle name="常规 2 178" xfId="3971"/>
    <cellStyle name="常规 2 18" xfId="991"/>
    <cellStyle name="常规 2 180" xfId="3094"/>
    <cellStyle name="常规 2 181" xfId="3097"/>
    <cellStyle name="常规 2 182" xfId="3101"/>
    <cellStyle name="常规 2 183" xfId="3972"/>
    <cellStyle name="常规 2 184" xfId="3425"/>
    <cellStyle name="常规 2 185" xfId="3428"/>
    <cellStyle name="常规 2 186" xfId="3974"/>
    <cellStyle name="常规 2 187" xfId="3976"/>
    <cellStyle name="常规 2 188" xfId="2015"/>
    <cellStyle name="常规 2 189" xfId="2020"/>
    <cellStyle name="常规 2 19" xfId="3039"/>
    <cellStyle name="常规 2 190" xfId="3429"/>
    <cellStyle name="常规 2 2" xfId="3978"/>
    <cellStyle name="常规 2 2 10" xfId="3884"/>
    <cellStyle name="常规 2 2 11" xfId="3886"/>
    <cellStyle name="常规 2 2 2" xfId="3980"/>
    <cellStyle name="常规 2 2 2 10" xfId="896"/>
    <cellStyle name="常规 2 2 2 2" xfId="3982"/>
    <cellStyle name="常规 2 2 2 2 2" xfId="3983"/>
    <cellStyle name="常规 2 2 2 2 2 2" xfId="2268"/>
    <cellStyle name="常规 2 2 2 2 3" xfId="3984"/>
    <cellStyle name="常规 2 2 2 2 4" xfId="3985"/>
    <cellStyle name="常规 2 2 2 2 5" xfId="3986"/>
    <cellStyle name="常规 2 2 2 3" xfId="3987"/>
    <cellStyle name="常规 2 2 2 3 2" xfId="3988"/>
    <cellStyle name="常规 2 2 2 3 2 2" xfId="2361"/>
    <cellStyle name="常规 2 2 2 3 3" xfId="3989"/>
    <cellStyle name="常规 2 2 2 3 4" xfId="3990"/>
    <cellStyle name="常规 2 2 2 4" xfId="102"/>
    <cellStyle name="常规 2 2 2 4 2" xfId="584"/>
    <cellStyle name="常规 2 2 2 4 2 2" xfId="3991"/>
    <cellStyle name="常规 2 2 2 4 3" xfId="3992"/>
    <cellStyle name="常规 2 2 2 4 4" xfId="3993"/>
    <cellStyle name="常规 2 2 2 4 5" xfId="3489"/>
    <cellStyle name="常规 2 2 2 5" xfId="80"/>
    <cellStyle name="常规 2 2 2 5 2" xfId="3994"/>
    <cellStyle name="常规 2 2 2 5 3" xfId="3995"/>
    <cellStyle name="常规 2 2 2 6" xfId="114"/>
    <cellStyle name="常规 2 2 2 6 2" xfId="3996"/>
    <cellStyle name="常规 2 2 2 6 2 2" xfId="3997"/>
    <cellStyle name="常规 2 2 2 6 3" xfId="3944"/>
    <cellStyle name="常规 2 2 2 6 4" xfId="3947"/>
    <cellStyle name="常规 2 2 2 7" xfId="116"/>
    <cellStyle name="常规 2 2 2 7 2" xfId="3998"/>
    <cellStyle name="常规 2 2 2 8" xfId="125"/>
    <cellStyle name="常规 2 2 2 8 2" xfId="1352"/>
    <cellStyle name="常规 2 2 2 9" xfId="130"/>
    <cellStyle name="常规 2 2 3" xfId="4000"/>
    <cellStyle name="常规 2 2 3 2" xfId="4001"/>
    <cellStyle name="常规 2 2 3 2 2" xfId="4003"/>
    <cellStyle name="常规 2 2 3 3" xfId="3480"/>
    <cellStyle name="常规 2 2 3 4" xfId="2470"/>
    <cellStyle name="常规 2 2 3 5" xfId="2473"/>
    <cellStyle name="常规 2 2 4" xfId="4005"/>
    <cellStyle name="常规 2 2 4 2" xfId="4006"/>
    <cellStyle name="常规 2 2 4 2 2" xfId="3571"/>
    <cellStyle name="常规 2 2 4 3" xfId="4008"/>
    <cellStyle name="常规 2 2 4 4" xfId="2478"/>
    <cellStyle name="常规 2 2 4 5" xfId="2483"/>
    <cellStyle name="常规 2 2 5" xfId="4010"/>
    <cellStyle name="常规 2 2 5 2" xfId="4011"/>
    <cellStyle name="常规 2 2 5 3" xfId="4013"/>
    <cellStyle name="常规 2 2 6" xfId="3344"/>
    <cellStyle name="常规 2 2 6 2" xfId="3346"/>
    <cellStyle name="常规 2 2 6 2 2" xfId="2645"/>
    <cellStyle name="常规 2 2 6 3" xfId="3351"/>
    <cellStyle name="常规 2 2 6 4" xfId="801"/>
    <cellStyle name="常规 2 2 7" xfId="1962"/>
    <cellStyle name="常规 2 2 7 2" xfId="3353"/>
    <cellStyle name="常规 2 2 8" xfId="3356"/>
    <cellStyle name="常规 2 2 8 2" xfId="3359"/>
    <cellStyle name="常规 2 2 9" xfId="1501"/>
    <cellStyle name="常规 2 2_重大项目2月底 尹20130314陈才" xfId="4014"/>
    <cellStyle name="常规 2 20" xfId="3963"/>
    <cellStyle name="常规 2 21" xfId="3966"/>
    <cellStyle name="常规 2 22" xfId="3969"/>
    <cellStyle name="常规 2 23" xfId="992"/>
    <cellStyle name="常规 2 3" xfId="2581"/>
    <cellStyle name="常规 2 3 10" xfId="4015"/>
    <cellStyle name="常规 2 3 11" xfId="4016"/>
    <cellStyle name="常规 2 3 2" xfId="4018"/>
    <cellStyle name="常规 2 3 2 2" xfId="4020"/>
    <cellStyle name="常规 2 3 2 2 2" xfId="4021"/>
    <cellStyle name="常规 2 3 2 3" xfId="4022"/>
    <cellStyle name="常规 2 3 2 4" xfId="2543"/>
    <cellStyle name="常规 2 3 2 5" xfId="2545"/>
    <cellStyle name="常规 2 3 3" xfId="4024"/>
    <cellStyle name="常规 2 3 3 2" xfId="4025"/>
    <cellStyle name="常规 2 3 3 2 2" xfId="4026"/>
    <cellStyle name="常规 2 3 3 3" xfId="4027"/>
    <cellStyle name="常规 2 3 3 4" xfId="2551"/>
    <cellStyle name="常规 2 3 4" xfId="4029"/>
    <cellStyle name="常规 2 3 4 2" xfId="3651"/>
    <cellStyle name="常规 2 3 4 2 2" xfId="3399"/>
    <cellStyle name="常规 2 3 4 3" xfId="3654"/>
    <cellStyle name="常规 2 3 4 4" xfId="2558"/>
    <cellStyle name="常规 2 3 4 5" xfId="2561"/>
    <cellStyle name="常规 2 3 5" xfId="3599"/>
    <cellStyle name="常规 2 3 5 2" xfId="2601"/>
    <cellStyle name="常规 2 3 5 3" xfId="4031"/>
    <cellStyle name="常规 2 3 6" xfId="3387"/>
    <cellStyle name="常规 2 3 6 2" xfId="958"/>
    <cellStyle name="常规 2 3 6 2 2" xfId="2867"/>
    <cellStyle name="常规 2 3 6 3" xfId="3390"/>
    <cellStyle name="常规 2 3 6 4" xfId="410"/>
    <cellStyle name="常规 2 3 7" xfId="3392"/>
    <cellStyle name="常规 2 3 7 2" xfId="3394"/>
    <cellStyle name="常规 2 3 8" xfId="3398"/>
    <cellStyle name="常规 2 3 8 2" xfId="3401"/>
    <cellStyle name="常规 2 3 9" xfId="3405"/>
    <cellStyle name="常规 2 4" xfId="4032"/>
    <cellStyle name="常规 2 4 2" xfId="4034"/>
    <cellStyle name="常规 2 4 2 2" xfId="4036"/>
    <cellStyle name="常规 2 4 2 3" xfId="4037"/>
    <cellStyle name="常规 2 4 3" xfId="1989"/>
    <cellStyle name="常规 2 4 3 2" xfId="1991"/>
    <cellStyle name="常规 2 4 4" xfId="1994"/>
    <cellStyle name="常规 2 4 5" xfId="1997"/>
    <cellStyle name="常规 2 4 6" xfId="2000"/>
    <cellStyle name="常规 2 5" xfId="4038"/>
    <cellStyle name="常规 2 5 2" xfId="4040"/>
    <cellStyle name="常规 2 5 2 2" xfId="4041"/>
    <cellStyle name="常规 2 5 3" xfId="2005"/>
    <cellStyle name="常规 2 5 4" xfId="2009"/>
    <cellStyle name="常规 2 6" xfId="4042"/>
    <cellStyle name="常规 2 6 2" xfId="3977"/>
    <cellStyle name="常规 2 6 2 2" xfId="4043"/>
    <cellStyle name="常规 2 6 3" xfId="2016"/>
    <cellStyle name="常规 2 6 4" xfId="2021"/>
    <cellStyle name="常规 2 7" xfId="3323"/>
    <cellStyle name="常规 2 7 2" xfId="3722"/>
    <cellStyle name="常规 2 7 2 2" xfId="4044"/>
    <cellStyle name="常规 2 7 3" xfId="2029"/>
    <cellStyle name="常规 2 7 4" xfId="2031"/>
    <cellStyle name="常规 2 8" xfId="3725"/>
    <cellStyle name="常规 2 8 2" xfId="4047"/>
    <cellStyle name="常规 2 8 2 2" xfId="4049"/>
    <cellStyle name="常规 2 8 3" xfId="2035"/>
    <cellStyle name="常规 2 8 4" xfId="2039"/>
    <cellStyle name="常规 2 9" xfId="3728"/>
    <cellStyle name="常规 2 9 2" xfId="4051"/>
    <cellStyle name="常规 2 9 2 2" xfId="4053"/>
    <cellStyle name="常规 2 9 3" xfId="2046"/>
    <cellStyle name="常规 2 9 4" xfId="4055"/>
    <cellStyle name="常规 2_VERA" xfId="2742"/>
    <cellStyle name="常规 20" xfId="3129"/>
    <cellStyle name="常规 20 2" xfId="3133"/>
    <cellStyle name="常规 20 2 2" xfId="3283"/>
    <cellStyle name="常规 20 2 3" xfId="3285"/>
    <cellStyle name="常规 20 3" xfId="3288"/>
    <cellStyle name="常规 20 3 2" xfId="3291"/>
    <cellStyle name="常规 20 3 3" xfId="3872"/>
    <cellStyle name="常规 20 4" xfId="3294"/>
    <cellStyle name="常规 20 4 2" xfId="9"/>
    <cellStyle name="常规 20 4 3" xfId="4056"/>
    <cellStyle name="常规 20 5" xfId="3297"/>
    <cellStyle name="常规 20 5 2" xfId="3882"/>
    <cellStyle name="常规 20 6" xfId="3889"/>
    <cellStyle name="常规 20 6 2" xfId="4057"/>
    <cellStyle name="常规 20 7" xfId="1660"/>
    <cellStyle name="常规 20 8" xfId="1663"/>
    <cellStyle name="常规 21" xfId="3137"/>
    <cellStyle name="常规 21 2" xfId="3318"/>
    <cellStyle name="常规 21 2 2" xfId="3322"/>
    <cellStyle name="常规 21 2 3" xfId="3328"/>
    <cellStyle name="常规 21 3" xfId="3333"/>
    <cellStyle name="常规 21 3 2" xfId="240"/>
    <cellStyle name="常规 21 3 3" xfId="309"/>
    <cellStyle name="常规 21 4" xfId="3336"/>
    <cellStyle name="常规 21 4 2" xfId="318"/>
    <cellStyle name="常规 21 4 3" xfId="320"/>
    <cellStyle name="常规 21 5" xfId="3339"/>
    <cellStyle name="常规 21 5 2" xfId="269"/>
    <cellStyle name="常规 21 6" xfId="3899"/>
    <cellStyle name="常规 21 6 2" xfId="331"/>
    <cellStyle name="常规 21 7" xfId="1670"/>
    <cellStyle name="常规 21 8" xfId="1673"/>
    <cellStyle name="常规 22" xfId="3140"/>
    <cellStyle name="常规 22 2" xfId="3366"/>
    <cellStyle name="常规 22 2 2" xfId="3368"/>
    <cellStyle name="常规 22 2 3" xfId="4058"/>
    <cellStyle name="常规 22 3" xfId="3372"/>
    <cellStyle name="常规 22 3 2" xfId="3375"/>
    <cellStyle name="常规 22 3 3" xfId="3904"/>
    <cellStyle name="常规 22 4" xfId="3379"/>
    <cellStyle name="常规 22 4 2" xfId="4059"/>
    <cellStyle name="常规 22 4 3" xfId="4060"/>
    <cellStyle name="常规 22 5" xfId="3382"/>
    <cellStyle name="常规 22 5 2" xfId="3912"/>
    <cellStyle name="常规 22 6" xfId="3917"/>
    <cellStyle name="常规 22 6 2" xfId="4061"/>
    <cellStyle name="常规 22 7" xfId="1677"/>
    <cellStyle name="常规 22 8" xfId="1681"/>
    <cellStyle name="常规 23" xfId="1320"/>
    <cellStyle name="常规 23 2" xfId="1325"/>
    <cellStyle name="常规 23 2 2" xfId="3409"/>
    <cellStyle name="常规 23 2 3" xfId="4063"/>
    <cellStyle name="常规 23 3" xfId="3413"/>
    <cellStyle name="常规 23 3 2" xfId="3416"/>
    <cellStyle name="常规 23 3 3" xfId="3923"/>
    <cellStyle name="常规 23 4" xfId="3419"/>
    <cellStyle name="常规 23 4 2" xfId="4064"/>
    <cellStyle name="常规 23 4 3" xfId="4065"/>
    <cellStyle name="常规 23 5" xfId="2833"/>
    <cellStyle name="常规 23 5 2" xfId="4066"/>
    <cellStyle name="常规 23 6" xfId="4067"/>
    <cellStyle name="常规 23 6 2" xfId="3964"/>
    <cellStyle name="常规 23 7" xfId="1687"/>
    <cellStyle name="常规 23 8" xfId="1690"/>
    <cellStyle name="常规 24" xfId="1328"/>
    <cellStyle name="常规 24 2" xfId="3438"/>
    <cellStyle name="常规 24 2 2" xfId="3441"/>
    <cellStyle name="常规 24 2 3" xfId="3937"/>
    <cellStyle name="常规 24 3" xfId="798"/>
    <cellStyle name="常规 24 3 2" xfId="3444"/>
    <cellStyle name="常规 24 3 3" xfId="3939"/>
    <cellStyle name="常规 24 4" xfId="3448"/>
    <cellStyle name="常规 24 4 2" xfId="2043"/>
    <cellStyle name="常规 24 4 3" xfId="2049"/>
    <cellStyle name="常规 24 5" xfId="3451"/>
    <cellStyle name="常规 24 5 2" xfId="1366"/>
    <cellStyle name="常规 24 6" xfId="3941"/>
    <cellStyle name="常规 24 6 2" xfId="1377"/>
    <cellStyle name="常规 24 7" xfId="1696"/>
    <cellStyle name="常规 24 8" xfId="1699"/>
    <cellStyle name="常规 25" xfId="1330"/>
    <cellStyle name="常规 25 2" xfId="2292"/>
    <cellStyle name="常规 25 2 2" xfId="2295"/>
    <cellStyle name="常规 25 2 3" xfId="2300"/>
    <cellStyle name="常规 25 3" xfId="2308"/>
    <cellStyle name="常规 25 3 2" xfId="2311"/>
    <cellStyle name="常规 25 3 3" xfId="2314"/>
    <cellStyle name="常规 25 4" xfId="2319"/>
    <cellStyle name="常规 25 4 2" xfId="2125"/>
    <cellStyle name="常规 25 4 3" xfId="2133"/>
    <cellStyle name="常规 25 5" xfId="2323"/>
    <cellStyle name="常规 25 5 2" xfId="2326"/>
    <cellStyle name="常规 25 6" xfId="2330"/>
    <cellStyle name="常规 25 6 2" xfId="2334"/>
    <cellStyle name="常规 25 7" xfId="1703"/>
    <cellStyle name="常规 25 8" xfId="1707"/>
    <cellStyle name="常规 26" xfId="2343"/>
    <cellStyle name="常规 26 2" xfId="13"/>
    <cellStyle name="常规 26 2 2" xfId="2187"/>
    <cellStyle name="常规 26 2 3" xfId="2287"/>
    <cellStyle name="常规 26 3" xfId="122"/>
    <cellStyle name="常规 26 3 2" xfId="2405"/>
    <cellStyle name="常规 26 3 3" xfId="2490"/>
    <cellStyle name="常规 26 4" xfId="126"/>
    <cellStyle name="常规 26 4 2" xfId="2603"/>
    <cellStyle name="常规 26 4 3" xfId="2704"/>
    <cellStyle name="常规 26 5" xfId="137"/>
    <cellStyle name="常规 26 5 2" xfId="2828"/>
    <cellStyle name="常规 26 6" xfId="3257"/>
    <cellStyle name="常规 26 6 2" xfId="3840"/>
    <cellStyle name="常规 26 7" xfId="4068"/>
    <cellStyle name="常规 26 8" xfId="4070"/>
    <cellStyle name="常规 27" xfId="2346"/>
    <cellStyle name="常规 27 2" xfId="2349"/>
    <cellStyle name="常规 27 2 2" xfId="2352"/>
    <cellStyle name="常规 27 2 3" xfId="4072"/>
    <cellStyle name="常规 27 3" xfId="2356"/>
    <cellStyle name="常规 27 3 2" xfId="4074"/>
    <cellStyle name="常规 27 3 3" xfId="4076"/>
    <cellStyle name="常规 27 4" xfId="2359"/>
    <cellStyle name="常规 27 4 2" xfId="3665"/>
    <cellStyle name="常规 27 4 3" xfId="4078"/>
    <cellStyle name="常规 27 5" xfId="2363"/>
    <cellStyle name="常规 27 5 2" xfId="4080"/>
    <cellStyle name="常规 27 6" xfId="4082"/>
    <cellStyle name="常规 27 6 2" xfId="4084"/>
    <cellStyle name="常规 27 7" xfId="4086"/>
    <cellStyle name="常规 27 8" xfId="4089"/>
    <cellStyle name="常规 28" xfId="2366"/>
    <cellStyle name="常规 28 2" xfId="2369"/>
    <cellStyle name="常规 28 2 2" xfId="3158"/>
    <cellStyle name="常规 28 2 3" xfId="3161"/>
    <cellStyle name="常规 28 3" xfId="2372"/>
    <cellStyle name="常规 28 3 2" xfId="3167"/>
    <cellStyle name="常规 28 3 3" xfId="3170"/>
    <cellStyle name="常规 28 4" xfId="4092"/>
    <cellStyle name="常规 28 4 2" xfId="3177"/>
    <cellStyle name="常规 28 4 3" xfId="4094"/>
    <cellStyle name="常规 28 5" xfId="4096"/>
    <cellStyle name="常规 28 5 2" xfId="4098"/>
    <cellStyle name="常规 28 6" xfId="4100"/>
    <cellStyle name="常规 28 6 2" xfId="4102"/>
    <cellStyle name="常规 28 7" xfId="4104"/>
    <cellStyle name="常规 28 8" xfId="4107"/>
    <cellStyle name="常规 29" xfId="1579"/>
    <cellStyle name="常规 29 2" xfId="2375"/>
    <cellStyle name="常规 29 2 2" xfId="2378"/>
    <cellStyle name="常规 29 2 3" xfId="4109"/>
    <cellStyle name="常规 29 3" xfId="2382"/>
    <cellStyle name="常规 29 3 2" xfId="4111"/>
    <cellStyle name="常规 29 3 3" xfId="4113"/>
    <cellStyle name="常规 29 4" xfId="2385"/>
    <cellStyle name="常规 29 4 2" xfId="3855"/>
    <cellStyle name="常规 29 4 3" xfId="4115"/>
    <cellStyle name="常规 29 5" xfId="4117"/>
    <cellStyle name="常规 29 5 2" xfId="20"/>
    <cellStyle name="常规 29 6" xfId="4119"/>
    <cellStyle name="常规 29 6 2" xfId="3862"/>
    <cellStyle name="常规 29 7" xfId="4121"/>
    <cellStyle name="常规 29 8" xfId="4124"/>
    <cellStyle name="常规 3" xfId="4126"/>
    <cellStyle name="常规 3 10" xfId="4127"/>
    <cellStyle name="常规 3 11" xfId="4128"/>
    <cellStyle name="常规 3 12" xfId="4129"/>
    <cellStyle name="常规 3 13" xfId="4130"/>
    <cellStyle name="常规 3 14" xfId="4131"/>
    <cellStyle name="常规 3 15" xfId="4132"/>
    <cellStyle name="常规 3 16" xfId="4133"/>
    <cellStyle name="常规 3 2" xfId="4134"/>
    <cellStyle name="常规 3 2 2" xfId="4135"/>
    <cellStyle name="常规 3 2 2 2" xfId="4136"/>
    <cellStyle name="常规 3 2 2 2 2" xfId="4137"/>
    <cellStyle name="常规 3 2 2 2 3" xfId="4138"/>
    <cellStyle name="常规 3 2 2 3" xfId="3949"/>
    <cellStyle name="常规 3 2 2 3 2" xfId="3902"/>
    <cellStyle name="常规 3 2 2 4" xfId="2664"/>
    <cellStyle name="常规 3 2 2 5" xfId="2671"/>
    <cellStyle name="常规 3 2 2 6" xfId="2674"/>
    <cellStyle name="常规 3 2 3" xfId="4139"/>
    <cellStyle name="常规 3 2 3 2" xfId="4140"/>
    <cellStyle name="常规 3 2 3 2 2" xfId="3247"/>
    <cellStyle name="常规 3 2 3 2 3" xfId="1809"/>
    <cellStyle name="常规 3 2 3 3" xfId="3952"/>
    <cellStyle name="常规 3 2 3 3 2" xfId="3260"/>
    <cellStyle name="常规 3 2 3 4" xfId="2680"/>
    <cellStyle name="常规 3 2 3 5" xfId="2684"/>
    <cellStyle name="常规 3 2 3 6" xfId="2686"/>
    <cellStyle name="常规 3 2 3 7" xfId="4141"/>
    <cellStyle name="常规 3 2 4" xfId="4142"/>
    <cellStyle name="常规 3 2 4 2" xfId="4143"/>
    <cellStyle name="常规 3 2 4 3" xfId="3959"/>
    <cellStyle name="常规 3 2 5" xfId="784"/>
    <cellStyle name="常规 3 2 5 2" xfId="792"/>
    <cellStyle name="常规 3 2 5 3" xfId="829"/>
    <cellStyle name="常规 3 2 6" xfId="93"/>
    <cellStyle name="常规 3 2 6 2" xfId="133"/>
    <cellStyle name="常规 3 2 7" xfId="811"/>
    <cellStyle name="常规 3 2 8" xfId="147"/>
    <cellStyle name="常规 3 3" xfId="4144"/>
    <cellStyle name="常规 3 3 10" xfId="4145"/>
    <cellStyle name="常规 3 3 2" xfId="1535"/>
    <cellStyle name="常规 3 3 2 2" xfId="4146"/>
    <cellStyle name="常规 3 3 2 2 2" xfId="1924"/>
    <cellStyle name="常规 3 3 2 2 3" xfId="1910"/>
    <cellStyle name="常规 3 3 2 3" xfId="4147"/>
    <cellStyle name="常规 3 3 2 3 2" xfId="3921"/>
    <cellStyle name="常规 3 3 2 4" xfId="2755"/>
    <cellStyle name="常规 3 3 2 5" xfId="2761"/>
    <cellStyle name="常规 3 3 2 6" xfId="2764"/>
    <cellStyle name="常规 3 3 3" xfId="4148"/>
    <cellStyle name="常规 3 3 3 2" xfId="4149"/>
    <cellStyle name="常规 3 3 3 2 2" xfId="357"/>
    <cellStyle name="常规 3 3 3 2 3" xfId="365"/>
    <cellStyle name="常规 3 3 3 3" xfId="4150"/>
    <cellStyle name="常规 3 3 3 3 2" xfId="394"/>
    <cellStyle name="常规 3 3 3 4" xfId="2769"/>
    <cellStyle name="常规 3 3 3 5" xfId="2771"/>
    <cellStyle name="常规 3 3 3 6" xfId="2773"/>
    <cellStyle name="常规 3 3 4" xfId="4151"/>
    <cellStyle name="常规 3 3 4 2" xfId="3710"/>
    <cellStyle name="常规 3 3 4 2 2" xfId="715"/>
    <cellStyle name="常规 3 3 4 3" xfId="3712"/>
    <cellStyle name="常规 3 3 4 4" xfId="2778"/>
    <cellStyle name="常规 3 3 4 5" xfId="2780"/>
    <cellStyle name="常规 3 3 5" xfId="965"/>
    <cellStyle name="常规 3 3 5 2" xfId="971"/>
    <cellStyle name="常规 3 3 5 3" xfId="996"/>
    <cellStyle name="常规 3 3 6" xfId="1034"/>
    <cellStyle name="常规 3 3 6 2" xfId="1039"/>
    <cellStyle name="常规 3 3 6 3" xfId="1124"/>
    <cellStyle name="常规 3 3 7" xfId="1136"/>
    <cellStyle name="常规 3 3 7 2" xfId="1140"/>
    <cellStyle name="常规 3 3 8" xfId="1146"/>
    <cellStyle name="常规 3 3 8 2" xfId="1149"/>
    <cellStyle name="常规 3 3 9" xfId="595"/>
    <cellStyle name="常规 3 4" xfId="4152"/>
    <cellStyle name="常规 3 4 2" xfId="4153"/>
    <cellStyle name="常规 3 4 2 2" xfId="4154"/>
    <cellStyle name="常规 3 4 2 3" xfId="4155"/>
    <cellStyle name="常规 3 4 3" xfId="10"/>
    <cellStyle name="常规 3 4 3 2" xfId="4157"/>
    <cellStyle name="常规 3 4 4" xfId="4158"/>
    <cellStyle name="常规 3 4 5" xfId="1190"/>
    <cellStyle name="常规 3 4 6" xfId="1346"/>
    <cellStyle name="常规 3 5" xfId="4159"/>
    <cellStyle name="常规 3 5 2" xfId="4160"/>
    <cellStyle name="常规 3 5 2 2" xfId="3780"/>
    <cellStyle name="常规 3 5 2 3" xfId="3782"/>
    <cellStyle name="常规 3 5 3" xfId="4161"/>
    <cellStyle name="常规 3 5 3 2" xfId="3820"/>
    <cellStyle name="常规 3 5 4" xfId="4162"/>
    <cellStyle name="常规 3 5 5" xfId="1495"/>
    <cellStyle name="常规 3 5 6" xfId="1577"/>
    <cellStyle name="常规 3 6" xfId="4163"/>
    <cellStyle name="常规 3 6 2" xfId="4164"/>
    <cellStyle name="常规 3 6 3" xfId="4165"/>
    <cellStyle name="常规 3 7" xfId="3730"/>
    <cellStyle name="常规 3 7 2" xfId="4166"/>
    <cellStyle name="常规 3 7 3" xfId="1361"/>
    <cellStyle name="常规 3 8" xfId="3732"/>
    <cellStyle name="常规 3 8 2" xfId="4167"/>
    <cellStyle name="常规 3 9" xfId="4168"/>
    <cellStyle name="常规 3_重大项目2月底 尹20130314陈才" xfId="4169"/>
    <cellStyle name="常规 30" xfId="1331"/>
    <cellStyle name="常规 30 2" xfId="2293"/>
    <cellStyle name="常规 30 2 2" xfId="2296"/>
    <cellStyle name="常规 30 2 3" xfId="2301"/>
    <cellStyle name="常规 30 3" xfId="2309"/>
    <cellStyle name="常规 30 3 2" xfId="2312"/>
    <cellStyle name="常规 30 3 3" xfId="2315"/>
    <cellStyle name="常规 30 4" xfId="2320"/>
    <cellStyle name="常规 30 4 2" xfId="2126"/>
    <cellStyle name="常规 30 4 3" xfId="2134"/>
    <cellStyle name="常规 30 5" xfId="2324"/>
    <cellStyle name="常规 30 5 2" xfId="2327"/>
    <cellStyle name="常规 30 6" xfId="2331"/>
    <cellStyle name="常规 30 6 2" xfId="2335"/>
    <cellStyle name="常规 30 7" xfId="1704"/>
    <cellStyle name="常规 30 8" xfId="1708"/>
    <cellStyle name="常规 31" xfId="2344"/>
    <cellStyle name="常规 31 2" xfId="14"/>
    <cellStyle name="常规 31 2 2" xfId="2188"/>
    <cellStyle name="常规 31 2 3" xfId="2288"/>
    <cellStyle name="常规 31 3" xfId="123"/>
    <cellStyle name="常规 31 3 2" xfId="2406"/>
    <cellStyle name="常规 31 3 3" xfId="2491"/>
    <cellStyle name="常规 31 4" xfId="127"/>
    <cellStyle name="常规 31 4 2" xfId="2604"/>
    <cellStyle name="常规 31 4 3" xfId="2705"/>
    <cellStyle name="常规 31 5" xfId="138"/>
    <cellStyle name="常规 31 5 2" xfId="2829"/>
    <cellStyle name="常规 31 6" xfId="3258"/>
    <cellStyle name="常规 31 6 2" xfId="3841"/>
    <cellStyle name="常规 31 7" xfId="4069"/>
    <cellStyle name="常规 31 8" xfId="4071"/>
    <cellStyle name="常规 32" xfId="2347"/>
    <cellStyle name="常规 32 2" xfId="2350"/>
    <cellStyle name="常规 32 2 2" xfId="2353"/>
    <cellStyle name="常规 32 2 3" xfId="4073"/>
    <cellStyle name="常规 32 3" xfId="2357"/>
    <cellStyle name="常规 32 3 2" xfId="4075"/>
    <cellStyle name="常规 32 3 3" xfId="4077"/>
    <cellStyle name="常规 32 4" xfId="2360"/>
    <cellStyle name="常规 32 4 2" xfId="3666"/>
    <cellStyle name="常规 32 4 3" xfId="4079"/>
    <cellStyle name="常规 32 5" xfId="2364"/>
    <cellStyle name="常规 32 5 2" xfId="4081"/>
    <cellStyle name="常规 32 6" xfId="4083"/>
    <cellStyle name="常规 32 6 2" xfId="4085"/>
    <cellStyle name="常规 32 7" xfId="4087"/>
    <cellStyle name="常规 32 8" xfId="4090"/>
    <cellStyle name="常规 33" xfId="2367"/>
    <cellStyle name="常规 33 2" xfId="2370"/>
    <cellStyle name="常规 33 2 2" xfId="3159"/>
    <cellStyle name="常规 33 2 3" xfId="3162"/>
    <cellStyle name="常规 33 3" xfId="2373"/>
    <cellStyle name="常规 33 3 2" xfId="3168"/>
    <cellStyle name="常规 33 3 3" xfId="3171"/>
    <cellStyle name="常规 33 4" xfId="4093"/>
    <cellStyle name="常规 33 4 2" xfId="3178"/>
    <cellStyle name="常规 33 4 3" xfId="4095"/>
    <cellStyle name="常规 33 5" xfId="4097"/>
    <cellStyle name="常规 33 5 2" xfId="4099"/>
    <cellStyle name="常规 33 6" xfId="4101"/>
    <cellStyle name="常规 33 6 2" xfId="4103"/>
    <cellStyle name="常规 33 7" xfId="4105"/>
    <cellStyle name="常规 33 8" xfId="4108"/>
    <cellStyle name="常规 34" xfId="1580"/>
    <cellStyle name="常规 34 2" xfId="2376"/>
    <cellStyle name="常规 34 2 2" xfId="2379"/>
    <cellStyle name="常规 34 2 3" xfId="4110"/>
    <cellStyle name="常规 34 3" xfId="2383"/>
    <cellStyle name="常规 34 3 2" xfId="4112"/>
    <cellStyle name="常规 34 3 3" xfId="4114"/>
    <cellStyle name="常规 34 4" xfId="2386"/>
    <cellStyle name="常规 34 4 2" xfId="3856"/>
    <cellStyle name="常规 34 4 3" xfId="4116"/>
    <cellStyle name="常规 34 5" xfId="4118"/>
    <cellStyle name="常规 34 5 2" xfId="21"/>
    <cellStyle name="常规 34 6" xfId="4120"/>
    <cellStyle name="常规 34 6 2" xfId="3863"/>
    <cellStyle name="常规 34 7" xfId="4122"/>
    <cellStyle name="常规 34 8" xfId="4125"/>
    <cellStyle name="常规 35" xfId="633"/>
    <cellStyle name="常规 35 2" xfId="638"/>
    <cellStyle name="常规 35 2 2" xfId="44"/>
    <cellStyle name="常规 35 2 3" xfId="49"/>
    <cellStyle name="常规 35 3" xfId="646"/>
    <cellStyle name="常规 35 3 2" xfId="651"/>
    <cellStyle name="常规 35 3 3" xfId="468"/>
    <cellStyle name="常规 35 4" xfId="654"/>
    <cellStyle name="常规 35 4 2" xfId="658"/>
    <cellStyle name="常规 35 4 3" xfId="662"/>
    <cellStyle name="常规 35 5" xfId="667"/>
    <cellStyle name="常规 35 5 2" xfId="670"/>
    <cellStyle name="常规 35 6" xfId="674"/>
    <cellStyle name="常规 35 6 2" xfId="679"/>
    <cellStyle name="常规 35 7" xfId="684"/>
    <cellStyle name="常规 35 8" xfId="26"/>
    <cellStyle name="常规 36" xfId="691"/>
    <cellStyle name="常规 36 2" xfId="696"/>
    <cellStyle name="常规 36 2 2" xfId="700"/>
    <cellStyle name="常规 36 2 3" xfId="3227"/>
    <cellStyle name="常规 36 3" xfId="704"/>
    <cellStyle name="常规 36 3 2" xfId="3511"/>
    <cellStyle name="常规 36 3 3" xfId="3514"/>
    <cellStyle name="常规 36 4" xfId="707"/>
    <cellStyle name="常规 36 4 2" xfId="4170"/>
    <cellStyle name="常规 36 4 3" xfId="4172"/>
    <cellStyle name="常规 36 5" xfId="710"/>
    <cellStyle name="常规 36 5 2" xfId="4174"/>
    <cellStyle name="常规 36 6" xfId="4176"/>
    <cellStyle name="常规 36 6 2" xfId="4178"/>
    <cellStyle name="常规 36 7" xfId="4180"/>
    <cellStyle name="常规 36 8" xfId="4183"/>
    <cellStyle name="常规 37" xfId="713"/>
    <cellStyle name="常规 37 2" xfId="718"/>
    <cellStyle name="常规 37 2 2" xfId="722"/>
    <cellStyle name="常规 37 2 3" xfId="1801"/>
    <cellStyle name="常规 37 3" xfId="727"/>
    <cellStyle name="常规 37 3 2" xfId="1806"/>
    <cellStyle name="常规 37 3 3" xfId="1813"/>
    <cellStyle name="常规 37 4" xfId="98"/>
    <cellStyle name="常规 37 4 2" xfId="1820"/>
    <cellStyle name="常规 37 4 3" xfId="4185"/>
    <cellStyle name="常规 37 5" xfId="74"/>
    <cellStyle name="常规 37 5 2" xfId="1823"/>
    <cellStyle name="常规 37 6" xfId="4187"/>
    <cellStyle name="常规 37 6 2" xfId="4189"/>
    <cellStyle name="常规 37 7" xfId="4191"/>
    <cellStyle name="常规 37 8" xfId="4194"/>
    <cellStyle name="常规 38" xfId="731"/>
    <cellStyle name="常规 38 2" xfId="734"/>
    <cellStyle name="常规 38 2 2" xfId="1904"/>
    <cellStyle name="常规 38 2 3" xfId="1911"/>
    <cellStyle name="常规 38 3" xfId="739"/>
    <cellStyle name="常规 38 3 2" xfId="1916"/>
    <cellStyle name="常规 38 3 3" xfId="3588"/>
    <cellStyle name="常规 38 4" xfId="1919"/>
    <cellStyle name="常规 38 4 2" xfId="1591"/>
    <cellStyle name="常规 38 4 3" xfId="1595"/>
    <cellStyle name="常规 38 5" xfId="1922"/>
    <cellStyle name="常规 38 5 2" xfId="1602"/>
    <cellStyle name="常规 38 6" xfId="1908"/>
    <cellStyle name="常规 38 6 2" xfId="1608"/>
    <cellStyle name="常规 38 7" xfId="1554"/>
    <cellStyle name="常规 38 8" xfId="4197"/>
    <cellStyle name="常规 39" xfId="3"/>
    <cellStyle name="常规 39 2" xfId="744"/>
    <cellStyle name="常规 39 2 2" xfId="747"/>
    <cellStyle name="常规 39 2 3" xfId="2509"/>
    <cellStyle name="常规 39 3" xfId="374"/>
    <cellStyle name="常规 39 3 2" xfId="4199"/>
    <cellStyle name="常规 39 3 3" xfId="2516"/>
    <cellStyle name="常规 39 4" xfId="751"/>
    <cellStyle name="常规 39 4 2" xfId="4201"/>
    <cellStyle name="常规 39 4 3" xfId="2528"/>
    <cellStyle name="常规 39 5" xfId="3918"/>
    <cellStyle name="常规 39 5 2" xfId="4203"/>
    <cellStyle name="常规 39 6" xfId="4205"/>
    <cellStyle name="常规 39 6 2" xfId="4207"/>
    <cellStyle name="常规 39 7" xfId="4209"/>
    <cellStyle name="常规 39 8" xfId="2723"/>
    <cellStyle name="常规 4" xfId="4211"/>
    <cellStyle name="常规 4 2" xfId="4212"/>
    <cellStyle name="常规 4 2 2" xfId="4214"/>
    <cellStyle name="常规 4 2 2 2" xfId="4217"/>
    <cellStyle name="常规 4 2 3" xfId="3786"/>
    <cellStyle name="常规 4 2 4" xfId="3789"/>
    <cellStyle name="常规 4 2 5" xfId="3736"/>
    <cellStyle name="常规 4 3" xfId="4218"/>
    <cellStyle name="常规 4 3 2" xfId="1628"/>
    <cellStyle name="常规 4 3 2 2" xfId="4220"/>
    <cellStyle name="常规 4 3 3" xfId="4222"/>
    <cellStyle name="常规 4 3 4" xfId="2837"/>
    <cellStyle name="常规 4 3 5" xfId="2850"/>
    <cellStyle name="常规 4 4" xfId="4213"/>
    <cellStyle name="常规 4 4 2" xfId="4216"/>
    <cellStyle name="常规 4 4 2 2" xfId="4224"/>
    <cellStyle name="常规 4 4 3" xfId="42"/>
    <cellStyle name="常规 4 4 4" xfId="2881"/>
    <cellStyle name="常规 4 5" xfId="3785"/>
    <cellStyle name="常规 4 5 2" xfId="4226"/>
    <cellStyle name="常规 4 5 3" xfId="4228"/>
    <cellStyle name="常规 4 6" xfId="3788"/>
    <cellStyle name="常规 4 6 2" xfId="4230"/>
    <cellStyle name="常规 4 7" xfId="3735"/>
    <cellStyle name="常规 4 8" xfId="3791"/>
    <cellStyle name="常规 4 9" xfId="3793"/>
    <cellStyle name="常规 4 9 2" xfId="1827"/>
    <cellStyle name="常规 40" xfId="634"/>
    <cellStyle name="常规 40 2" xfId="639"/>
    <cellStyle name="常规 40 2 2" xfId="45"/>
    <cellStyle name="常规 40 2 3" xfId="50"/>
    <cellStyle name="常规 40 3" xfId="647"/>
    <cellStyle name="常规 40 3 2" xfId="652"/>
    <cellStyle name="常规 40 3 3" xfId="469"/>
    <cellStyle name="常规 40 4" xfId="655"/>
    <cellStyle name="常规 40 4 2" xfId="659"/>
    <cellStyle name="常规 40 4 3" xfId="663"/>
    <cellStyle name="常规 40 5" xfId="668"/>
    <cellStyle name="常规 40 5 2" xfId="671"/>
    <cellStyle name="常规 40 6" xfId="675"/>
    <cellStyle name="常规 40 6 2" xfId="680"/>
    <cellStyle name="常规 40 7" xfId="685"/>
    <cellStyle name="常规 40 8" xfId="27"/>
    <cellStyle name="常规 41" xfId="692"/>
    <cellStyle name="常规 41 2" xfId="697"/>
    <cellStyle name="常规 41 2 2" xfId="701"/>
    <cellStyle name="常规 41 2 3" xfId="3228"/>
    <cellStyle name="常规 41 3" xfId="705"/>
    <cellStyle name="常规 41 3 2" xfId="3512"/>
    <cellStyle name="常规 41 3 3" xfId="3515"/>
    <cellStyle name="常规 41 4" xfId="708"/>
    <cellStyle name="常规 41 4 2" xfId="4171"/>
    <cellStyle name="常规 41 4 3" xfId="4173"/>
    <cellStyle name="常规 41 5" xfId="711"/>
    <cellStyle name="常规 41 5 2" xfId="4175"/>
    <cellStyle name="常规 41 6" xfId="4177"/>
    <cellStyle name="常规 41 6 2" xfId="4179"/>
    <cellStyle name="常规 41 7" xfId="4181"/>
    <cellStyle name="常规 41 8" xfId="4184"/>
    <cellStyle name="常规 42" xfId="714"/>
    <cellStyle name="常规 42 2" xfId="719"/>
    <cellStyle name="常规 42 2 2" xfId="723"/>
    <cellStyle name="常规 42 2 3" xfId="1802"/>
    <cellStyle name="常规 42 3" xfId="728"/>
    <cellStyle name="常规 42 3 2" xfId="1807"/>
    <cellStyle name="常规 42 3 3" xfId="1814"/>
    <cellStyle name="常规 42 4" xfId="99"/>
    <cellStyle name="常规 42 4 2" xfId="1821"/>
    <cellStyle name="常规 42 4 3" xfId="4186"/>
    <cellStyle name="常规 42 5" xfId="75"/>
    <cellStyle name="常规 42 5 2" xfId="1824"/>
    <cellStyle name="常规 42 6" xfId="4188"/>
    <cellStyle name="常规 42 6 2" xfId="4190"/>
    <cellStyle name="常规 42 7" xfId="4192"/>
    <cellStyle name="常规 42 8" xfId="4195"/>
    <cellStyle name="常规 43" xfId="732"/>
    <cellStyle name="常规 43 2" xfId="735"/>
    <cellStyle name="常规 43 2 2" xfId="1905"/>
    <cellStyle name="常规 43 2 3" xfId="1912"/>
    <cellStyle name="常规 43 3" xfId="740"/>
    <cellStyle name="常规 43 3 2" xfId="1917"/>
    <cellStyle name="常规 43 3 3" xfId="3589"/>
    <cellStyle name="常规 43 4" xfId="1920"/>
    <cellStyle name="常规 43 4 2" xfId="1592"/>
    <cellStyle name="常规 43 4 3" xfId="1596"/>
    <cellStyle name="常规 43 5" xfId="1923"/>
    <cellStyle name="常规 43 5 2" xfId="1603"/>
    <cellStyle name="常规 43 6" xfId="1909"/>
    <cellStyle name="常规 43 6 2" xfId="1609"/>
    <cellStyle name="常规 43 7" xfId="1555"/>
    <cellStyle name="常规 43 8" xfId="4198"/>
    <cellStyle name="常规 44" xfId="4"/>
    <cellStyle name="常规 44 2" xfId="745"/>
    <cellStyle name="常规 44 2 2" xfId="748"/>
    <cellStyle name="常规 44 2 3" xfId="2510"/>
    <cellStyle name="常规 44 3" xfId="375"/>
    <cellStyle name="常规 44 3 2" xfId="4200"/>
    <cellStyle name="常规 44 3 3" xfId="2517"/>
    <cellStyle name="常规 44 4" xfId="752"/>
    <cellStyle name="常规 44 4 2" xfId="4202"/>
    <cellStyle name="常规 44 4 3" xfId="2529"/>
    <cellStyle name="常规 44 5" xfId="3919"/>
    <cellStyle name="常规 44 5 2" xfId="4204"/>
    <cellStyle name="常规 44 6" xfId="4206"/>
    <cellStyle name="常规 44 6 2" xfId="4208"/>
    <cellStyle name="常规 44 7" xfId="4210"/>
    <cellStyle name="常规 44 8" xfId="2724"/>
    <cellStyle name="常规 45" xfId="755"/>
    <cellStyle name="常规 45 2" xfId="759"/>
    <cellStyle name="常规 45 2 2" xfId="4231"/>
    <cellStyle name="常规 45 2 3" xfId="4233"/>
    <cellStyle name="常规 45 3" xfId="4234"/>
    <cellStyle name="常规 45 3 2" xfId="4236"/>
    <cellStyle name="常规 45 4" xfId="3924"/>
    <cellStyle name="常规 45 5" xfId="2757"/>
    <cellStyle name="常规 46" xfId="642"/>
    <cellStyle name="常规 46 2" xfId="763"/>
    <cellStyle name="常规 46 2 2" xfId="4237"/>
    <cellStyle name="常规 46 3" xfId="4239"/>
    <cellStyle name="常规 46 4" xfId="974"/>
    <cellStyle name="常规 47" xfId="289"/>
    <cellStyle name="常规 47 2" xfId="3740"/>
    <cellStyle name="常规 47 2 2" xfId="3463"/>
    <cellStyle name="常规 47 3" xfId="4243"/>
    <cellStyle name="常规 47 4" xfId="3927"/>
    <cellStyle name="常规 48" xfId="3743"/>
    <cellStyle name="常规 48 2" xfId="4245"/>
    <cellStyle name="常规 48 2 2" xfId="4247"/>
    <cellStyle name="常规 48 3" xfId="4249"/>
    <cellStyle name="常规 48 4" xfId="3931"/>
    <cellStyle name="常规 49" xfId="3746"/>
    <cellStyle name="常规 49 2" xfId="4251"/>
    <cellStyle name="常规 49 2 2" xfId="2909"/>
    <cellStyle name="常规 49 3" xfId="4253"/>
    <cellStyle name="常规 49 4" xfId="4255"/>
    <cellStyle name="常规 5" xfId="4257"/>
    <cellStyle name="常规 5 2" xfId="1619"/>
    <cellStyle name="常规 5 2 2" xfId="1621"/>
    <cellStyle name="常规 5 2 2 2" xfId="4258"/>
    <cellStyle name="常规 5 2 3" xfId="4259"/>
    <cellStyle name="常规 5 2 4" xfId="4260"/>
    <cellStyle name="常规 5 3" xfId="1623"/>
    <cellStyle name="常规 5 3 2" xfId="1625"/>
    <cellStyle name="常规 5 3 2 2" xfId="4261"/>
    <cellStyle name="常规 5 3 3" xfId="4262"/>
    <cellStyle name="常规 5 3 4" xfId="2922"/>
    <cellStyle name="常规 5 4" xfId="1627"/>
    <cellStyle name="常规 5 4 2" xfId="4219"/>
    <cellStyle name="常规 5 4 3" xfId="2067"/>
    <cellStyle name="常规 5 5" xfId="4221"/>
    <cellStyle name="常规 5 5 2" xfId="4263"/>
    <cellStyle name="常规 5 5 3" xfId="4264"/>
    <cellStyle name="常规 5 6" xfId="2835"/>
    <cellStyle name="常规 5 6 2" xfId="2838"/>
    <cellStyle name="常规 5 7" xfId="2848"/>
    <cellStyle name="常规 5 8" xfId="2858"/>
    <cellStyle name="常规 5 9" xfId="2863"/>
    <cellStyle name="常规 50" xfId="756"/>
    <cellStyle name="常规 50 2" xfId="760"/>
    <cellStyle name="常规 50 2 2" xfId="4232"/>
    <cellStyle name="常规 50 3" xfId="4235"/>
    <cellStyle name="常规 50 4" xfId="3925"/>
    <cellStyle name="常规 51" xfId="643"/>
    <cellStyle name="常规 51 2" xfId="764"/>
    <cellStyle name="常规 51 2 2" xfId="4238"/>
    <cellStyle name="常规 51 3" xfId="4240"/>
    <cellStyle name="常规 51 4" xfId="975"/>
    <cellStyle name="常规 52" xfId="290"/>
    <cellStyle name="常规 52 2" xfId="3741"/>
    <cellStyle name="常规 52 2 2" xfId="3464"/>
    <cellStyle name="常规 52 3" xfId="4244"/>
    <cellStyle name="常规 52 4" xfId="3928"/>
    <cellStyle name="常规 53" xfId="3744"/>
    <cellStyle name="常规 53 2" xfId="4246"/>
    <cellStyle name="常规 53 2 2" xfId="4248"/>
    <cellStyle name="常规 53 3" xfId="4250"/>
    <cellStyle name="常规 53 4" xfId="3932"/>
    <cellStyle name="常规 54" xfId="3747"/>
    <cellStyle name="常规 54 2" xfId="4252"/>
    <cellStyle name="常规 54 2 2" xfId="2910"/>
    <cellStyle name="常规 54 3" xfId="4254"/>
    <cellStyle name="常规 54 4" xfId="4256"/>
    <cellStyle name="常规 55" xfId="3749"/>
    <cellStyle name="常规 55 2" xfId="4265"/>
    <cellStyle name="常规 55 2 2" xfId="4267"/>
    <cellStyle name="常规 55 3" xfId="4269"/>
    <cellStyle name="常规 55 4" xfId="4271"/>
    <cellStyle name="常规 56" xfId="4273"/>
    <cellStyle name="常规 56 2" xfId="4275"/>
    <cellStyle name="常规 56 2 2" xfId="4277"/>
    <cellStyle name="常规 56 3" xfId="4279"/>
    <cellStyle name="常规 56 4" xfId="4281"/>
    <cellStyle name="常规 57" xfId="3521"/>
    <cellStyle name="常规 57 2" xfId="3525"/>
    <cellStyle name="常规 57 2 2" xfId="4283"/>
    <cellStyle name="常规 57 3" xfId="4285"/>
    <cellStyle name="常规 57 4" xfId="3698"/>
    <cellStyle name="常规 58" xfId="3528"/>
    <cellStyle name="常规 58 2" xfId="4287"/>
    <cellStyle name="常规 58 2 2" xfId="4289"/>
    <cellStyle name="常规 58 3" xfId="4291"/>
    <cellStyle name="常规 58 4" xfId="4293"/>
    <cellStyle name="常规 59" xfId="193"/>
    <cellStyle name="常规 59 2" xfId="4295"/>
    <cellStyle name="常规 59 2 2" xfId="4241"/>
    <cellStyle name="常规 59 3" xfId="4297"/>
    <cellStyle name="常规 59 4" xfId="4299"/>
    <cellStyle name="常规 6" xfId="4301"/>
    <cellStyle name="常规 6 2" xfId="4302"/>
    <cellStyle name="常规 6 2 2" xfId="4303"/>
    <cellStyle name="常规 6 2 2 2" xfId="4304"/>
    <cellStyle name="常规 6 2 2 2 2" xfId="4305"/>
    <cellStyle name="常规 6 2 3" xfId="4306"/>
    <cellStyle name="常规 6 2 4" xfId="4307"/>
    <cellStyle name="常规 6 2 5" xfId="4308"/>
    <cellStyle name="常规 6 3" xfId="4309"/>
    <cellStyle name="常规 6 3 2" xfId="4310"/>
    <cellStyle name="常规 6 3 2 2" xfId="57"/>
    <cellStyle name="常规 6 3 3" xfId="4311"/>
    <cellStyle name="常规 6 3 4" xfId="2976"/>
    <cellStyle name="常规 6 3 5" xfId="4312"/>
    <cellStyle name="常规 6 4" xfId="4215"/>
    <cellStyle name="常规 6 4 2" xfId="4223"/>
    <cellStyle name="常规 6 4 2 2" xfId="2180"/>
    <cellStyle name="常规 6 4 3" xfId="4313"/>
    <cellStyle name="常规 6 4 4" xfId="4314"/>
    <cellStyle name="常规 6 5" xfId="41"/>
    <cellStyle name="常规 6 5 2" xfId="4315"/>
    <cellStyle name="常规 6 5 3" xfId="4316"/>
    <cellStyle name="常规 6 6" xfId="2879"/>
    <cellStyle name="常规 6 6 2" xfId="2882"/>
    <cellStyle name="常规 6 6 3" xfId="4317"/>
    <cellStyle name="常规 6 7" xfId="2884"/>
    <cellStyle name="常规 6 8" xfId="2886"/>
    <cellStyle name="常规 6 9" xfId="2888"/>
    <cellStyle name="常规 60" xfId="3750"/>
    <cellStyle name="常规 60 2" xfId="4266"/>
    <cellStyle name="常规 60 2 2" xfId="4268"/>
    <cellStyle name="常规 60 3" xfId="4270"/>
    <cellStyle name="常规 60 4" xfId="4272"/>
    <cellStyle name="常规 61" xfId="4274"/>
    <cellStyle name="常规 61 2" xfId="4276"/>
    <cellStyle name="常规 61 2 2" xfId="4278"/>
    <cellStyle name="常规 61 3" xfId="4280"/>
    <cellStyle name="常规 61 4" xfId="4282"/>
    <cellStyle name="常规 62" xfId="3522"/>
    <cellStyle name="常规 62 2" xfId="3526"/>
    <cellStyle name="常规 62 2 2" xfId="4284"/>
    <cellStyle name="常规 62 3" xfId="4286"/>
    <cellStyle name="常规 62 4" xfId="3699"/>
    <cellStyle name="常规 63" xfId="3529"/>
    <cellStyle name="常规 63 2" xfId="4288"/>
    <cellStyle name="常规 63 2 2" xfId="4290"/>
    <cellStyle name="常规 63 3" xfId="4292"/>
    <cellStyle name="常规 63 4" xfId="4294"/>
    <cellStyle name="常规 64" xfId="194"/>
    <cellStyle name="常规 64 2" xfId="4296"/>
    <cellStyle name="常规 64 2 2" xfId="4242"/>
    <cellStyle name="常规 64 3" xfId="4298"/>
    <cellStyle name="常规 64 4" xfId="4300"/>
    <cellStyle name="常规 65" xfId="3143"/>
    <cellStyle name="常规 65 2" xfId="419"/>
    <cellStyle name="常规 65 2 2" xfId="423"/>
    <cellStyle name="常规 65 3" xfId="436"/>
    <cellStyle name="常规 65 4" xfId="451"/>
    <cellStyle name="常规 66" xfId="3147"/>
    <cellStyle name="常规 66 2" xfId="515"/>
    <cellStyle name="常规 66 2 2" xfId="527"/>
    <cellStyle name="常规 66 3" xfId="546"/>
    <cellStyle name="常规 66 4" xfId="522"/>
    <cellStyle name="常规 67" xfId="4318"/>
    <cellStyle name="常规 67 2" xfId="934"/>
    <cellStyle name="常规 67 2 2" xfId="936"/>
    <cellStyle name="常规 67 3" xfId="945"/>
    <cellStyle name="常规 67 4" xfId="553"/>
    <cellStyle name="常规 68" xfId="1337"/>
    <cellStyle name="常规 68 2" xfId="1163"/>
    <cellStyle name="常规 68 2 2" xfId="1165"/>
    <cellStyle name="常规 68 3" xfId="1172"/>
    <cellStyle name="常规 68 4" xfId="533"/>
    <cellStyle name="常规 68 5" xfId="563"/>
    <cellStyle name="常规 69" xfId="4320"/>
    <cellStyle name="常规 69 2" xfId="1461"/>
    <cellStyle name="常规 69 2 2" xfId="1463"/>
    <cellStyle name="常规 69 3" xfId="1475"/>
    <cellStyle name="常规 69 4" xfId="486"/>
    <cellStyle name="常规 7" xfId="4322"/>
    <cellStyle name="常规 7 2" xfId="4323"/>
    <cellStyle name="常规 7 2 2" xfId="4324"/>
    <cellStyle name="常规 7 2 2 2" xfId="4325"/>
    <cellStyle name="常规 7 2 2 2 2" xfId="3361"/>
    <cellStyle name="常规 7 2 2 3" xfId="4326"/>
    <cellStyle name="常规 7 2 2 4" xfId="4328"/>
    <cellStyle name="常规 7 2 3" xfId="4329"/>
    <cellStyle name="常规 7 2 3 2" xfId="4330"/>
    <cellStyle name="常规 7 2 3 2 2" xfId="3403"/>
    <cellStyle name="常规 7 2 3 3" xfId="4332"/>
    <cellStyle name="常规 7 2 3 4" xfId="4335"/>
    <cellStyle name="常规 7 2 3 5" xfId="4338"/>
    <cellStyle name="常规 7 2 4" xfId="4339"/>
    <cellStyle name="常规 7 2 4 2" xfId="4340"/>
    <cellStyle name="常规 7 2 5" xfId="4341"/>
    <cellStyle name="常规 7 2 6" xfId="4342"/>
    <cellStyle name="常规 7 3" xfId="926"/>
    <cellStyle name="常规 7 3 2" xfId="4343"/>
    <cellStyle name="常规 7 3 2 2" xfId="3967"/>
    <cellStyle name="常规 7 3 3" xfId="4344"/>
    <cellStyle name="常规 7 3 4" xfId="2985"/>
    <cellStyle name="常规 7 4" xfId="4225"/>
    <cellStyle name="常规 7 4 2" xfId="4345"/>
    <cellStyle name="常规 7 4 2 2" xfId="4346"/>
    <cellStyle name="常规 7 4 3" xfId="169"/>
    <cellStyle name="常规 7 4 4" xfId="172"/>
    <cellStyle name="常规 7 5" xfId="4227"/>
    <cellStyle name="常规 7 5 2" xfId="4347"/>
    <cellStyle name="常规 7 5 3" xfId="176"/>
    <cellStyle name="常规 7 6" xfId="2891"/>
    <cellStyle name="常规 7 6 2" xfId="2893"/>
    <cellStyle name="常规 7 6 3" xfId="187"/>
    <cellStyle name="常规 7 7" xfId="2895"/>
    <cellStyle name="常规 7 7 2" xfId="4348"/>
    <cellStyle name="常规 7 8" xfId="2897"/>
    <cellStyle name="常规 7 9" xfId="4349"/>
    <cellStyle name="常规 70" xfId="3144"/>
    <cellStyle name="常规 70 2" xfId="420"/>
    <cellStyle name="常规 70 2 2" xfId="424"/>
    <cellStyle name="常规 70 3" xfId="437"/>
    <cellStyle name="常规 70 4" xfId="452"/>
    <cellStyle name="常规 71" xfId="3148"/>
    <cellStyle name="常规 71 2" xfId="516"/>
    <cellStyle name="常规 71 3" xfId="547"/>
    <cellStyle name="常规 71 4" xfId="523"/>
    <cellStyle name="常规 72" xfId="4319"/>
    <cellStyle name="常规 73" xfId="1338"/>
    <cellStyle name="常规 74" xfId="4321"/>
    <cellStyle name="常规 75" xfId="2390"/>
    <cellStyle name="常规 76" xfId="2393"/>
    <cellStyle name="常规 77" xfId="2201"/>
    <cellStyle name="常规 78" xfId="2208"/>
    <cellStyle name="常规 79" xfId="2212"/>
    <cellStyle name="常规 8" xfId="4350"/>
    <cellStyle name="常规 8 10" xfId="4351"/>
    <cellStyle name="常规 8 2" xfId="4352"/>
    <cellStyle name="常规 8 2 2" xfId="4353"/>
    <cellStyle name="常规 8 2 2 2" xfId="160"/>
    <cellStyle name="常规 8 2 2 2 2" xfId="4354"/>
    <cellStyle name="常规 8 2 2 3" xfId="4355"/>
    <cellStyle name="常规 8 2 2 4" xfId="4356"/>
    <cellStyle name="常规 8 2 2 5" xfId="4357"/>
    <cellStyle name="常规 8 2 3" xfId="4358"/>
    <cellStyle name="常规 8 2 3 2" xfId="4359"/>
    <cellStyle name="常规 8 2 3 2 2" xfId="1780"/>
    <cellStyle name="常规 8 2 3 3" xfId="48"/>
    <cellStyle name="常规 8 2 3 4" xfId="52"/>
    <cellStyle name="常规 8 2 3 5" xfId="55"/>
    <cellStyle name="常规 8 2 4" xfId="4360"/>
    <cellStyle name="常规 8 2 4 2" xfId="4361"/>
    <cellStyle name="常规 8 2 4 3" xfId="4362"/>
    <cellStyle name="常规 8 2 5" xfId="4363"/>
    <cellStyle name="常规 8 2 5 2" xfId="4364"/>
    <cellStyle name="常规 8 2 5 2 2" xfId="4365"/>
    <cellStyle name="常规 8 2 5 3" xfId="4366"/>
    <cellStyle name="常规 8 2 5 4" xfId="4367"/>
    <cellStyle name="常规 8 2 6" xfId="606"/>
    <cellStyle name="常规 8 2 6 2" xfId="609"/>
    <cellStyle name="常规 8 2 7" xfId="611"/>
    <cellStyle name="常规 8 2 7 2" xfId="4368"/>
    <cellStyle name="常规 8 2 8" xfId="480"/>
    <cellStyle name="常规 8 2 9" xfId="484"/>
    <cellStyle name="常规 8 3" xfId="4369"/>
    <cellStyle name="常规 8 3 2" xfId="4370"/>
    <cellStyle name="常规 8 3 2 2" xfId="4372"/>
    <cellStyle name="常规 8 3 2 2 2" xfId="4373"/>
    <cellStyle name="常规 8 3 2 3" xfId="1120"/>
    <cellStyle name="常规 8 3 2 4" xfId="4375"/>
    <cellStyle name="常规 8 3 3" xfId="4376"/>
    <cellStyle name="常规 8 3 3 2" xfId="1927"/>
    <cellStyle name="常规 8 3 3 2 2" xfId="2057"/>
    <cellStyle name="常规 8 3 3 3" xfId="4377"/>
    <cellStyle name="常规 8 3 3 4" xfId="4378"/>
    <cellStyle name="常规 8 3 3 5" xfId="4379"/>
    <cellStyle name="常规 8 3 4" xfId="2999"/>
    <cellStyle name="常规 8 3 4 2" xfId="4380"/>
    <cellStyle name="常规 8 3 5" xfId="4381"/>
    <cellStyle name="常规 8 3 6" xfId="614"/>
    <cellStyle name="常规 8 4" xfId="4229"/>
    <cellStyle name="常规 8 4 2" xfId="4382"/>
    <cellStyle name="常规 8 4 2 2" xfId="4383"/>
    <cellStyle name="常规 8 4 3" xfId="233"/>
    <cellStyle name="常规 8 4 4" xfId="4384"/>
    <cellStyle name="常规 8 5" xfId="4385"/>
    <cellStyle name="常规 8 5 2" xfId="4387"/>
    <cellStyle name="常规 8 5 2 2" xfId="4091"/>
    <cellStyle name="常规 8 5 3" xfId="4389"/>
    <cellStyle name="常规 8 5 4" xfId="4391"/>
    <cellStyle name="常规 8 6" xfId="2900"/>
    <cellStyle name="常规 8 6 2" xfId="2902"/>
    <cellStyle name="常规 8 6 3" xfId="4392"/>
    <cellStyle name="常规 8 7" xfId="2904"/>
    <cellStyle name="常规 8 7 2" xfId="4393"/>
    <cellStyle name="常规 8 7 3" xfId="4394"/>
    <cellStyle name="常规 8 8" xfId="2906"/>
    <cellStyle name="常规 8 8 2" xfId="4395"/>
    <cellStyle name="常规 8 9" xfId="2908"/>
    <cellStyle name="常规 8_重大项目2月底 尹20130314陈才" xfId="1109"/>
    <cellStyle name="常规 80" xfId="2391"/>
    <cellStyle name="常规 81" xfId="2394"/>
    <cellStyle name="常规 82" xfId="2202"/>
    <cellStyle name="常规 83" xfId="2209"/>
    <cellStyle name="常规 84" xfId="2213"/>
    <cellStyle name="常规 85" xfId="62"/>
    <cellStyle name="常规 86" xfId="766"/>
    <cellStyle name="常规 87" xfId="769"/>
    <cellStyle name="常规 88" xfId="4396"/>
    <cellStyle name="常规 88 2" xfId="2157"/>
    <cellStyle name="常规 89" xfId="4398"/>
    <cellStyle name="常规 89 2" xfId="4400"/>
    <cellStyle name="常规 9" xfId="4402"/>
    <cellStyle name="常规 9 2" xfId="1830"/>
    <cellStyle name="常规 9 2 2" xfId="1833"/>
    <cellStyle name="常规 9 2 2 2" xfId="1490"/>
    <cellStyle name="常规 9 2 3" xfId="1887"/>
    <cellStyle name="常规 9 2 4" xfId="1893"/>
    <cellStyle name="常规 9 3" xfId="1015"/>
    <cellStyle name="常规 9 3 2" xfId="1930"/>
    <cellStyle name="常规 9 3 2 2" xfId="1932"/>
    <cellStyle name="常规 9 3 3" xfId="1934"/>
    <cellStyle name="常规 9 3 4" xfId="1937"/>
    <cellStyle name="常规 9 4" xfId="1939"/>
    <cellStyle name="常规 9 4 2" xfId="1941"/>
    <cellStyle name="常规 9 4 3" xfId="250"/>
    <cellStyle name="常规 9 5" xfId="1371"/>
    <cellStyle name="常规 9 5 2" xfId="1948"/>
    <cellStyle name="常规 9 5 3" xfId="1951"/>
    <cellStyle name="常规 9 6" xfId="1956"/>
    <cellStyle name="常规 9 6 2" xfId="1960"/>
    <cellStyle name="常规 9 7" xfId="1969"/>
    <cellStyle name="常规 9 8" xfId="1976"/>
    <cellStyle name="常规 90" xfId="63"/>
    <cellStyle name="常规 90 2" xfId="109"/>
    <cellStyle name="常规 91" xfId="767"/>
    <cellStyle name="常规 91 2" xfId="4403"/>
    <cellStyle name="常规 92" xfId="770"/>
    <cellStyle name="常规 92 2" xfId="2072"/>
    <cellStyle name="常规 93" xfId="4397"/>
    <cellStyle name="常规 93 2" xfId="2158"/>
    <cellStyle name="常规 94" xfId="4399"/>
    <cellStyle name="常规 94 2" xfId="4401"/>
    <cellStyle name="常规 95" xfId="4404"/>
    <cellStyle name="常规 95 2" xfId="4405"/>
    <cellStyle name="常规 96" xfId="4406"/>
    <cellStyle name="常规 96 2" xfId="1771"/>
    <cellStyle name="常规 97" xfId="3755"/>
    <cellStyle name="常规 98" xfId="3758"/>
    <cellStyle name="常规 99" xfId="3760"/>
    <cellStyle name="好 2" xfId="3640"/>
    <cellStyle name="好 2 2" xfId="4407"/>
    <cellStyle name="好 2 2 2" xfId="4408"/>
    <cellStyle name="好 2 2 2 2" xfId="4409"/>
    <cellStyle name="好 2 2 3" xfId="4410"/>
    <cellStyle name="好 2 2 4" xfId="4411"/>
    <cellStyle name="好 2 2 5" xfId="4412"/>
    <cellStyle name="好 2 3" xfId="2602"/>
    <cellStyle name="好 2 3 2" xfId="2606"/>
    <cellStyle name="好 2 3 2 2" xfId="2609"/>
    <cellStyle name="好 2 3 3" xfId="2660"/>
    <cellStyle name="好 2 3 4" xfId="2677"/>
    <cellStyle name="好 2 3 5" xfId="2688"/>
    <cellStyle name="好 2 4" xfId="2703"/>
    <cellStyle name="好 2 4 2" xfId="2708"/>
    <cellStyle name="好 2 4 2 2" xfId="2710"/>
    <cellStyle name="好 2 4 3" xfId="2753"/>
    <cellStyle name="好 2 4 4" xfId="2767"/>
    <cellStyle name="好 2 5" xfId="2785"/>
    <cellStyle name="好 2 5 2" xfId="2787"/>
    <cellStyle name="好 2 5 3" xfId="2790"/>
    <cellStyle name="好 2 6" xfId="2792"/>
    <cellStyle name="好 2 6 2" xfId="2794"/>
    <cellStyle name="好 2 7" xfId="2801"/>
    <cellStyle name="好 2 8" xfId="1297"/>
    <cellStyle name="好 3" xfId="3906"/>
    <cellStyle name="好 3 2" xfId="4413"/>
    <cellStyle name="好 3 2 2" xfId="4414"/>
    <cellStyle name="好 3 3" xfId="2827"/>
    <cellStyle name="好 3 4" xfId="2916"/>
    <cellStyle name="好 3 5" xfId="2970"/>
    <cellStyle name="好 4" xfId="2667"/>
    <cellStyle name="好 4 2" xfId="3825"/>
    <cellStyle name="好 4 3" xfId="3839"/>
    <cellStyle name="好 5" xfId="3518"/>
    <cellStyle name="好_RESULTS" xfId="4416"/>
    <cellStyle name="好_RESULTS 2" xfId="352"/>
    <cellStyle name="好_RESULTS 2 2" xfId="3477"/>
    <cellStyle name="好_RESULTS 2 2 2" xfId="3220"/>
    <cellStyle name="好_RESULTS 2 3" xfId="3913"/>
    <cellStyle name="好_RESULTS 2 4" xfId="3915"/>
    <cellStyle name="好_RESULTS 3" xfId="355"/>
    <cellStyle name="好_RESULTS 3 2" xfId="4417"/>
    <cellStyle name="好_RESULTS 3 2 2" xfId="3349"/>
    <cellStyle name="好_RESULTS 3 3" xfId="4062"/>
    <cellStyle name="好_RESULTS 3 4" xfId="4418"/>
    <cellStyle name="好_RESULTS 4" xfId="4419"/>
    <cellStyle name="好_RESULTS 4 2" xfId="4420"/>
    <cellStyle name="好_RESULTS 4 3" xfId="4421"/>
    <cellStyle name="好_RESULTS 5" xfId="4422"/>
    <cellStyle name="好_RESULTS 5 2" xfId="4423"/>
    <cellStyle name="好_RESULTS 5 3" xfId="4424"/>
    <cellStyle name="好_RESULTS 6" xfId="4425"/>
    <cellStyle name="好_RESULTS 6 2" xfId="4426"/>
    <cellStyle name="好_RESULTS 7" xfId="4427"/>
    <cellStyle name="好_RESULTS 8" xfId="4428"/>
    <cellStyle name="好_RESULTS_重大项目2月底 尹20130314陈才" xfId="4429"/>
    <cellStyle name="好_RESULTS_重大项目2月底 尹20130314陈才 2" xfId="4430"/>
    <cellStyle name="好_RESULTS_重大项目2月底 尹20130314陈才 2 2" xfId="4431"/>
    <cellStyle name="好_RESULTS_重大项目2月底 尹20130314陈才 2 2 2" xfId="4432"/>
    <cellStyle name="好_RESULTS_重大项目2月底 尹20130314陈才 2 3" xfId="4433"/>
    <cellStyle name="好_RESULTS_重大项目2月底 尹20130314陈才 2 4" xfId="4434"/>
    <cellStyle name="好_RESULTS_重大项目2月底 尹20130314陈才 2 5" xfId="4435"/>
    <cellStyle name="好_RESULTS_重大项目2月底 尹20130314陈才 3" xfId="2498"/>
    <cellStyle name="好_RESULTS_重大项目2月底 尹20130314陈才 3 2" xfId="4436"/>
    <cellStyle name="好_RESULTS_重大项目2月底 尹20130314陈才 3 2 2" xfId="4437"/>
    <cellStyle name="好_RESULTS_重大项目2月底 尹20130314陈才 3 3" xfId="4438"/>
    <cellStyle name="好_RESULTS_重大项目2月底 尹20130314陈才 3 4" xfId="4439"/>
    <cellStyle name="好_RESULTS_重大项目2月底 尹20130314陈才 3 5" xfId="4440"/>
    <cellStyle name="好_RESULTS_重大项目2月底 尹20130314陈才 4" xfId="4441"/>
    <cellStyle name="好_RESULTS_重大项目2月底 尹20130314陈才 4 2" xfId="4442"/>
    <cellStyle name="好_RESULTS_重大项目2月底 尹20130314陈才 4 2 2" xfId="4443"/>
    <cellStyle name="好_RESULTS_重大项目2月底 尹20130314陈才 4 3" xfId="4444"/>
    <cellStyle name="好_RESULTS_重大项目2月底 尹20130314陈才 4 4" xfId="4445"/>
    <cellStyle name="好_RESULTS_重大项目2月底 尹20130314陈才 5" xfId="4446"/>
    <cellStyle name="好_RESULTS_重大项目2月底 尹20130314陈才 5 2" xfId="4447"/>
    <cellStyle name="好_RESULTS_重大项目2月底 尹20130314陈才 5 3" xfId="4448"/>
    <cellStyle name="好_RESULTS_重大项目2月底 尹20130314陈才 6" xfId="4449"/>
    <cellStyle name="好_RESULTS_重大项目2月底 尹20130314陈才 6 2" xfId="4450"/>
    <cellStyle name="好_RESULTS_重大项目2月底 尹20130314陈才 7" xfId="4451"/>
    <cellStyle name="好_RESULTS_重大项目2月底 尹20130314陈才 8" xfId="4453"/>
    <cellStyle name="好_VERA" xfId="4454"/>
    <cellStyle name="好_VERA 2" xfId="4456"/>
    <cellStyle name="好_VERA 2 2" xfId="4457"/>
    <cellStyle name="好_VERA 2 2 2" xfId="4458"/>
    <cellStyle name="好_VERA 2 3" xfId="4459"/>
    <cellStyle name="好_VERA 2 4" xfId="4460"/>
    <cellStyle name="好_VERA 2 5" xfId="4461"/>
    <cellStyle name="好_VERA 3" xfId="4462"/>
    <cellStyle name="好_VERA 3 2" xfId="4463"/>
    <cellStyle name="好_VERA 3 2 2" xfId="4464"/>
    <cellStyle name="好_VERA 3 3" xfId="4465"/>
    <cellStyle name="好_VERA 3 4" xfId="4466"/>
    <cellStyle name="好_VERA 3 5" xfId="4467"/>
    <cellStyle name="好_VERA 4" xfId="2108"/>
    <cellStyle name="好_VERA 4 2" xfId="4468"/>
    <cellStyle name="好_VERA 4 2 2" xfId="4469"/>
    <cellStyle name="好_VERA 4 3" xfId="4470"/>
    <cellStyle name="好_VERA 4 4" xfId="4471"/>
    <cellStyle name="好_VERA 5" xfId="3818"/>
    <cellStyle name="好_VERA 5 2" xfId="4472"/>
    <cellStyle name="好_VERA 5 3" xfId="4473"/>
    <cellStyle name="好_VERA 6" xfId="4474"/>
    <cellStyle name="好_VERA 6 2" xfId="4475"/>
    <cellStyle name="好_VERA 7" xfId="315"/>
    <cellStyle name="好_VERA 8" xfId="4476"/>
    <cellStyle name="好_VERA_1" xfId="4477"/>
    <cellStyle name="好_VERA_1 2" xfId="1928"/>
    <cellStyle name="好_VERA_1 2 2" xfId="2058"/>
    <cellStyle name="好_VERA_1 2 2 2" xfId="4478"/>
    <cellStyle name="好_VERA_1 2 3" xfId="1358"/>
    <cellStyle name="好_VERA_1 2 4" xfId="4479"/>
    <cellStyle name="好_VERA_1 2 5" xfId="4480"/>
    <cellStyle name="好_VERA_1 3" xfId="4481"/>
    <cellStyle name="好_VERA_1 3 2" xfId="2063"/>
    <cellStyle name="好_VERA_1 3 2 2" xfId="4482"/>
    <cellStyle name="好_VERA_1 3 3" xfId="4483"/>
    <cellStyle name="好_VERA_1 3 4" xfId="4484"/>
    <cellStyle name="好_VERA_1 3 5" xfId="4485"/>
    <cellStyle name="好_VERA_1 4" xfId="4486"/>
    <cellStyle name="好_VERA_1 4 2" xfId="2070"/>
    <cellStyle name="好_VERA_1 4 2 2" xfId="4487"/>
    <cellStyle name="好_VERA_1 4 3" xfId="1379"/>
    <cellStyle name="好_VERA_1 4 4" xfId="4488"/>
    <cellStyle name="好_VERA_1 5" xfId="4489"/>
    <cellStyle name="好_VERA_1 5 2" xfId="4490"/>
    <cellStyle name="好_VERA_1 5 3" xfId="4491"/>
    <cellStyle name="好_VERA_1 6" xfId="4492"/>
    <cellStyle name="好_VERA_1 6 2" xfId="184"/>
    <cellStyle name="好_VERA_1 7" xfId="4493"/>
    <cellStyle name="好_VERA_1 8" xfId="4494"/>
    <cellStyle name="好_重大项目2月底 尹20130314陈才" xfId="4495"/>
    <cellStyle name="好_重大项目2月底 尹20130314陈才 2" xfId="4496"/>
    <cellStyle name="好_重大项目2月底 尹20130314陈才 2 2" xfId="4497"/>
    <cellStyle name="好_重大项目2月底 尹20130314陈才 2 2 2" xfId="4498"/>
    <cellStyle name="好_重大项目2月底 尹20130314陈才 2 3" xfId="4499"/>
    <cellStyle name="好_重大项目2月底 尹20130314陈才 2 4" xfId="4500"/>
    <cellStyle name="好_重大项目2月底 尹20130314陈才 2 5" xfId="4501"/>
    <cellStyle name="好_重大项目2月底 尹20130314陈才 3" xfId="4502"/>
    <cellStyle name="好_重大项目2月底 尹20130314陈才 3 2" xfId="444"/>
    <cellStyle name="好_重大项目2月底 尹20130314陈才 3 2 2" xfId="4503"/>
    <cellStyle name="好_重大项目2月底 尹20130314陈才 3 3" xfId="884"/>
    <cellStyle name="好_重大项目2月底 尹20130314陈才 3 4" xfId="4504"/>
    <cellStyle name="好_重大项目2月底 尹20130314陈才 3 5" xfId="4505"/>
    <cellStyle name="好_重大项目2月底 尹20130314陈才 4" xfId="4506"/>
    <cellStyle name="好_重大项目2月底 尹20130314陈才 4 2" xfId="981"/>
    <cellStyle name="好_重大项目2月底 尹20130314陈才 4 2 2" xfId="4507"/>
    <cellStyle name="好_重大项目2月底 尹20130314陈才 4 3" xfId="4508"/>
    <cellStyle name="好_重大项目2月底 尹20130314陈才 4 4" xfId="4509"/>
    <cellStyle name="好_重大项目2月底 尹20130314陈才 5" xfId="4510"/>
    <cellStyle name="好_重大项目2月底 尹20130314陈才 5 2" xfId="905"/>
    <cellStyle name="好_重大项目2月底 尹20130314陈才 5 3" xfId="983"/>
    <cellStyle name="好_重大项目2月底 尹20130314陈才 6" xfId="4511"/>
    <cellStyle name="好_重大项目2月底 尹20130314陈才 6 2" xfId="4512"/>
    <cellStyle name="好_重大项目2月底 尹20130314陈才 7" xfId="4513"/>
    <cellStyle name="好_重大项目2月底 尹20130314陈才 8" xfId="4514"/>
    <cellStyle name="汇总 2" xfId="4516"/>
    <cellStyle name="汇总 2 10" xfId="4517"/>
    <cellStyle name="汇总 2 10 2" xfId="4518"/>
    <cellStyle name="汇总 2 10 2 2" xfId="4519"/>
    <cellStyle name="汇总 2 10 2 2 2" xfId="4520"/>
    <cellStyle name="汇总 2 10 2 3" xfId="4521"/>
    <cellStyle name="汇总 2 10 2 4" xfId="4522"/>
    <cellStyle name="汇总 2 10 3" xfId="4523"/>
    <cellStyle name="汇总 2 10 3 2" xfId="4524"/>
    <cellStyle name="汇总 2 10 3 3" xfId="4525"/>
    <cellStyle name="汇总 2 10 4" xfId="4526"/>
    <cellStyle name="汇总 2 10 4 2" xfId="4527"/>
    <cellStyle name="汇总 2 10 5" xfId="4528"/>
    <cellStyle name="汇总 2 10 6" xfId="4529"/>
    <cellStyle name="汇总 2 10 7" xfId="4530"/>
    <cellStyle name="汇总 2 11" xfId="4531"/>
    <cellStyle name="汇总 2 11 2" xfId="4532"/>
    <cellStyle name="汇总 2 11 2 2" xfId="4533"/>
    <cellStyle name="汇总 2 11 3" xfId="4534"/>
    <cellStyle name="汇总 2 11 4" xfId="4535"/>
    <cellStyle name="汇总 2 11 5" xfId="4536"/>
    <cellStyle name="汇总 2 12" xfId="4537"/>
    <cellStyle name="汇总 2 12 2" xfId="4538"/>
    <cellStyle name="汇总 2 12 2 2" xfId="4539"/>
    <cellStyle name="汇总 2 12 3" xfId="4540"/>
    <cellStyle name="汇总 2 12 4" xfId="4541"/>
    <cellStyle name="汇总 2 12 5" xfId="4542"/>
    <cellStyle name="汇总 2 13" xfId="4543"/>
    <cellStyle name="汇总 2 13 2" xfId="837"/>
    <cellStyle name="汇总 2 13 2 2" xfId="840"/>
    <cellStyle name="汇总 2 13 3" xfId="845"/>
    <cellStyle name="汇总 2 13 4" xfId="4544"/>
    <cellStyle name="汇总 2 14" xfId="4545"/>
    <cellStyle name="汇总 2 14 2" xfId="878"/>
    <cellStyle name="汇总 2 14 3" xfId="4546"/>
    <cellStyle name="汇总 2 15" xfId="4547"/>
    <cellStyle name="汇总 2 15 2" xfId="4548"/>
    <cellStyle name="汇总 2 16" xfId="4549"/>
    <cellStyle name="汇总 2 17" xfId="4550"/>
    <cellStyle name="汇总 2 2" xfId="4552"/>
    <cellStyle name="汇总 2 2 10" xfId="4554"/>
    <cellStyle name="汇总 2 2 10 2" xfId="4555"/>
    <cellStyle name="汇总 2 2 10 2 2" xfId="4556"/>
    <cellStyle name="汇总 2 2 10 3" xfId="4557"/>
    <cellStyle name="汇总 2 2 10 4" xfId="4558"/>
    <cellStyle name="汇总 2 2 10 5" xfId="4559"/>
    <cellStyle name="汇总 2 2 11" xfId="4561"/>
    <cellStyle name="汇总 2 2 11 2" xfId="4562"/>
    <cellStyle name="汇总 2 2 11 2 2" xfId="4563"/>
    <cellStyle name="汇总 2 2 11 3" xfId="4564"/>
    <cellStyle name="汇总 2 2 11 4" xfId="4565"/>
    <cellStyle name="汇总 2 2 11 5" xfId="4566"/>
    <cellStyle name="汇总 2 2 12" xfId="4568"/>
    <cellStyle name="汇总 2 2 12 2" xfId="4570"/>
    <cellStyle name="汇总 2 2 12 2 2" xfId="4572"/>
    <cellStyle name="汇总 2 2 12 3" xfId="4574"/>
    <cellStyle name="汇总 2 2 12 4" xfId="4576"/>
    <cellStyle name="汇总 2 2 13" xfId="4578"/>
    <cellStyle name="汇总 2 2 13 2" xfId="4580"/>
    <cellStyle name="汇总 2 2 13 3" xfId="4582"/>
    <cellStyle name="汇总 2 2 14" xfId="4583"/>
    <cellStyle name="汇总 2 2 14 2" xfId="4585"/>
    <cellStyle name="汇总 2 2 15" xfId="4586"/>
    <cellStyle name="汇总 2 2 16" xfId="4588"/>
    <cellStyle name="汇总 2 2 2" xfId="4589"/>
    <cellStyle name="汇总 2 2 2 10" xfId="4590"/>
    <cellStyle name="汇总 2 2 2 10 2" xfId="4591"/>
    <cellStyle name="汇总 2 2 2 10 2 2" xfId="4592"/>
    <cellStyle name="汇总 2 2 2 10 3" xfId="4593"/>
    <cellStyle name="汇总 2 2 2 10 4" xfId="4594"/>
    <cellStyle name="汇总 2 2 2 11" xfId="4595"/>
    <cellStyle name="汇总 2 2 2 11 2" xfId="4596"/>
    <cellStyle name="汇总 2 2 2 11 3" xfId="4597"/>
    <cellStyle name="汇总 2 2 2 12" xfId="4598"/>
    <cellStyle name="汇总 2 2 2 12 2" xfId="4599"/>
    <cellStyle name="汇总 2 2 2 13" xfId="4600"/>
    <cellStyle name="汇总 2 2 2 14" xfId="4601"/>
    <cellStyle name="汇总 2 2 2 15" xfId="4602"/>
    <cellStyle name="汇总 2 2 2 2" xfId="4604"/>
    <cellStyle name="汇总 2 2 2 2 2" xfId="4605"/>
    <cellStyle name="汇总 2 2 2 2 2 2" xfId="4606"/>
    <cellStyle name="汇总 2 2 2 2 2 2 2" xfId="4607"/>
    <cellStyle name="汇总 2 2 2 2 2 3" xfId="4608"/>
    <cellStyle name="汇总 2 2 2 2 2 4" xfId="4609"/>
    <cellStyle name="汇总 2 2 2 2 3" xfId="1108"/>
    <cellStyle name="汇总 2 2 2 2 3 2" xfId="4610"/>
    <cellStyle name="汇总 2 2 2 2 3 3" xfId="4611"/>
    <cellStyle name="汇总 2 2 2 2 4" xfId="4612"/>
    <cellStyle name="汇总 2 2 2 2 4 2" xfId="4613"/>
    <cellStyle name="汇总 2 2 2 2 5" xfId="4614"/>
    <cellStyle name="汇总 2 2 2 2 6" xfId="4615"/>
    <cellStyle name="汇总 2 2 2 2 7" xfId="4616"/>
    <cellStyle name="汇总 2 2 2 3" xfId="4617"/>
    <cellStyle name="汇总 2 2 2 3 2" xfId="4618"/>
    <cellStyle name="汇总 2 2 2 3 2 2" xfId="2251"/>
    <cellStyle name="汇总 2 2 2 3 2 2 2" xfId="4619"/>
    <cellStyle name="汇总 2 2 2 3 2 3" xfId="4620"/>
    <cellStyle name="汇总 2 2 2 3 2 4" xfId="4621"/>
    <cellStyle name="汇总 2 2 2 3 3" xfId="4622"/>
    <cellStyle name="汇总 2 2 2 3 3 2" xfId="4623"/>
    <cellStyle name="汇总 2 2 2 3 3 3" xfId="4624"/>
    <cellStyle name="汇总 2 2 2 3 4" xfId="4625"/>
    <cellStyle name="汇总 2 2 2 3 4 2" xfId="4626"/>
    <cellStyle name="汇总 2 2 2 3 5" xfId="4627"/>
    <cellStyle name="汇总 2 2 2 3 6" xfId="4628"/>
    <cellStyle name="汇总 2 2 2 3 7" xfId="4629"/>
    <cellStyle name="汇总 2 2 2 4" xfId="4630"/>
    <cellStyle name="汇总 2 2 2 4 2" xfId="4631"/>
    <cellStyle name="汇总 2 2 2 4 2 2" xfId="2076"/>
    <cellStyle name="汇总 2 2 2 4 2 2 2" xfId="4632"/>
    <cellStyle name="汇总 2 2 2 4 2 3" xfId="4633"/>
    <cellStyle name="汇总 2 2 2 4 2 4" xfId="4634"/>
    <cellStyle name="汇总 2 2 2 4 3" xfId="4635"/>
    <cellStyle name="汇总 2 2 2 4 3 2" xfId="4636"/>
    <cellStyle name="汇总 2 2 2 4 3 3" xfId="4637"/>
    <cellStyle name="汇总 2 2 2 4 4" xfId="4638"/>
    <cellStyle name="汇总 2 2 2 4 4 2" xfId="4639"/>
    <cellStyle name="汇总 2 2 2 4 5" xfId="4640"/>
    <cellStyle name="汇总 2 2 2 4 6" xfId="4641"/>
    <cellStyle name="汇总 2 2 2 4 7" xfId="4642"/>
    <cellStyle name="汇总 2 2 2 5" xfId="4643"/>
    <cellStyle name="汇总 2 2 2 5 2" xfId="4644"/>
    <cellStyle name="汇总 2 2 2 5 2 2" xfId="4645"/>
    <cellStyle name="汇总 2 2 2 5 2 2 2" xfId="4646"/>
    <cellStyle name="汇总 2 2 2 5 2 3" xfId="4647"/>
    <cellStyle name="汇总 2 2 2 5 2 4" xfId="4648"/>
    <cellStyle name="汇总 2 2 2 5 3" xfId="4649"/>
    <cellStyle name="汇总 2 2 2 5 3 2" xfId="4650"/>
    <cellStyle name="汇总 2 2 2 5 3 3" xfId="4651"/>
    <cellStyle name="汇总 2 2 2 5 4" xfId="4652"/>
    <cellStyle name="汇总 2 2 2 5 4 2" xfId="4653"/>
    <cellStyle name="汇总 2 2 2 5 5" xfId="4655"/>
    <cellStyle name="汇总 2 2 2 5 6" xfId="4656"/>
    <cellStyle name="汇总 2 2 2 5 7" xfId="4657"/>
    <cellStyle name="汇总 2 2 2 6" xfId="4658"/>
    <cellStyle name="汇总 2 2 2 6 2" xfId="4659"/>
    <cellStyle name="汇总 2 2 2 6 2 2" xfId="4660"/>
    <cellStyle name="汇总 2 2 2 6 2 2 2" xfId="4661"/>
    <cellStyle name="汇总 2 2 2 6 2 3" xfId="4662"/>
    <cellStyle name="汇总 2 2 2 6 2 4" xfId="4663"/>
    <cellStyle name="汇总 2 2 2 6 3" xfId="4664"/>
    <cellStyle name="汇总 2 2 2 6 3 2" xfId="4665"/>
    <cellStyle name="汇总 2 2 2 6 3 3" xfId="4666"/>
    <cellStyle name="汇总 2 2 2 6 4" xfId="4667"/>
    <cellStyle name="汇总 2 2 2 6 4 2" xfId="4668"/>
    <cellStyle name="汇总 2 2 2 6 5" xfId="4669"/>
    <cellStyle name="汇总 2 2 2 6 6" xfId="4670"/>
    <cellStyle name="汇总 2 2 2 6 7" xfId="4671"/>
    <cellStyle name="汇总 2 2 2 7" xfId="4672"/>
    <cellStyle name="汇总 2 2 2 7 2" xfId="4673"/>
    <cellStyle name="汇总 2 2 2 7 2 2" xfId="4674"/>
    <cellStyle name="汇总 2 2 2 7 2 2 2" xfId="1111"/>
    <cellStyle name="汇总 2 2 2 7 2 3" xfId="4675"/>
    <cellStyle name="汇总 2 2 2 7 2 4" xfId="4676"/>
    <cellStyle name="汇总 2 2 2 7 3" xfId="4677"/>
    <cellStyle name="汇总 2 2 2 7 3 2" xfId="4678"/>
    <cellStyle name="汇总 2 2 2 7 3 3" xfId="4679"/>
    <cellStyle name="汇总 2 2 2 7 4" xfId="4680"/>
    <cellStyle name="汇总 2 2 2 7 4 2" xfId="4681"/>
    <cellStyle name="汇总 2 2 2 7 5" xfId="4682"/>
    <cellStyle name="汇总 2 2 2 7 6" xfId="3348"/>
    <cellStyle name="汇总 2 2 2 7 7" xfId="4683"/>
    <cellStyle name="汇总 2 2 2 8" xfId="4684"/>
    <cellStyle name="汇总 2 2 2 8 2" xfId="4685"/>
    <cellStyle name="汇总 2 2 2 8 2 2" xfId="4686"/>
    <cellStyle name="汇总 2 2 2 8 2 2 2" xfId="4687"/>
    <cellStyle name="汇总 2 2 2 8 2 3" xfId="4688"/>
    <cellStyle name="汇总 2 2 2 8 2 4" xfId="4689"/>
    <cellStyle name="汇总 2 2 2 8 3" xfId="4690"/>
    <cellStyle name="汇总 2 2 2 8 3 2" xfId="4691"/>
    <cellStyle name="汇总 2 2 2 8 3 3" xfId="4692"/>
    <cellStyle name="汇总 2 2 2 8 4" xfId="4515"/>
    <cellStyle name="汇总 2 2 2 8 4 2" xfId="4551"/>
    <cellStyle name="汇总 2 2 2 8 5" xfId="4694"/>
    <cellStyle name="汇总 2 2 2 8 6" xfId="4696"/>
    <cellStyle name="汇总 2 2 2 8 7" xfId="4698"/>
    <cellStyle name="汇总 2 2 2 9" xfId="4699"/>
    <cellStyle name="汇总 2 2 2 9 2" xfId="4701"/>
    <cellStyle name="汇总 2 2 2 9 2 2" xfId="4703"/>
    <cellStyle name="汇总 2 2 2 9 2 2 2" xfId="4705"/>
    <cellStyle name="汇总 2 2 2 9 2 3" xfId="4707"/>
    <cellStyle name="汇总 2 2 2 9 2 4" xfId="4709"/>
    <cellStyle name="汇总 2 2 2 9 3" xfId="4710"/>
    <cellStyle name="汇总 2 2 2 9 3 2" xfId="4711"/>
    <cellStyle name="汇总 2 2 2 9 3 3" xfId="4712"/>
    <cellStyle name="汇总 2 2 2 9 4" xfId="4713"/>
    <cellStyle name="汇总 2 2 2 9 4 2" xfId="4714"/>
    <cellStyle name="汇总 2 2 2 9 5" xfId="4715"/>
    <cellStyle name="汇总 2 2 2 9 6" xfId="4716"/>
    <cellStyle name="汇总 2 2 2 9 7" xfId="4717"/>
    <cellStyle name="汇总 2 2 3" xfId="4718"/>
    <cellStyle name="汇总 2 2 3 2" xfId="4719"/>
    <cellStyle name="汇总 2 2 3 2 2" xfId="4720"/>
    <cellStyle name="汇总 2 2 3 2 2 2" xfId="4721"/>
    <cellStyle name="汇总 2 2 3 2 3" xfId="4722"/>
    <cellStyle name="汇总 2 2 3 2 4" xfId="4723"/>
    <cellStyle name="汇总 2 2 3 3" xfId="4724"/>
    <cellStyle name="汇总 2 2 3 3 2" xfId="4725"/>
    <cellStyle name="汇总 2 2 3 3 3" xfId="4726"/>
    <cellStyle name="汇总 2 2 3 4" xfId="4727"/>
    <cellStyle name="汇总 2 2 3 4 2" xfId="4728"/>
    <cellStyle name="汇总 2 2 3 5" xfId="4729"/>
    <cellStyle name="汇总 2 2 3 6" xfId="4730"/>
    <cellStyle name="汇总 2 2 3 7" xfId="4731"/>
    <cellStyle name="汇总 2 2 4" xfId="4732"/>
    <cellStyle name="汇总 2 2 4 2" xfId="4733"/>
    <cellStyle name="汇总 2 2 4 2 2" xfId="4734"/>
    <cellStyle name="汇总 2 2 4 2 2 2" xfId="4735"/>
    <cellStyle name="汇总 2 2 4 2 3" xfId="4736"/>
    <cellStyle name="汇总 2 2 4 2 4" xfId="4737"/>
    <cellStyle name="汇总 2 2 4 3" xfId="4738"/>
    <cellStyle name="汇总 2 2 4 3 2" xfId="4739"/>
    <cellStyle name="汇总 2 2 4 3 3" xfId="4740"/>
    <cellStyle name="汇总 2 2 4 4" xfId="4741"/>
    <cellStyle name="汇总 2 2 4 4 2" xfId="4742"/>
    <cellStyle name="汇总 2 2 4 5" xfId="4743"/>
    <cellStyle name="汇总 2 2 4 6" xfId="4744"/>
    <cellStyle name="汇总 2 2 4 7" xfId="4745"/>
    <cellStyle name="汇总 2 2 5" xfId="4746"/>
    <cellStyle name="汇总 2 2 5 2" xfId="4747"/>
    <cellStyle name="汇总 2 2 5 2 2" xfId="4748"/>
    <cellStyle name="汇总 2 2 5 2 2 2" xfId="4749"/>
    <cellStyle name="汇总 2 2 5 2 3" xfId="4750"/>
    <cellStyle name="汇总 2 2 5 2 4" xfId="4751"/>
    <cellStyle name="汇总 2 2 5 3" xfId="4752"/>
    <cellStyle name="汇总 2 2 5 3 2" xfId="4753"/>
    <cellStyle name="汇总 2 2 5 3 3" xfId="4754"/>
    <cellStyle name="汇总 2 2 5 4" xfId="4755"/>
    <cellStyle name="汇总 2 2 5 4 2" xfId="4756"/>
    <cellStyle name="汇总 2 2 5 5" xfId="4757"/>
    <cellStyle name="汇总 2 2 5 6" xfId="4758"/>
    <cellStyle name="汇总 2 2 5 7" xfId="4759"/>
    <cellStyle name="汇总 2 2 6" xfId="4760"/>
    <cellStyle name="汇总 2 2 6 2" xfId="4761"/>
    <cellStyle name="汇总 2 2 6 2 2" xfId="4762"/>
    <cellStyle name="汇总 2 2 6 2 2 2" xfId="4763"/>
    <cellStyle name="汇总 2 2 6 2 3" xfId="4764"/>
    <cellStyle name="汇总 2 2 6 2 4" xfId="4765"/>
    <cellStyle name="汇总 2 2 6 3" xfId="4766"/>
    <cellStyle name="汇总 2 2 6 3 2" xfId="4767"/>
    <cellStyle name="汇总 2 2 6 3 3" xfId="4768"/>
    <cellStyle name="汇总 2 2 6 4" xfId="4769"/>
    <cellStyle name="汇总 2 2 6 4 2" xfId="4770"/>
    <cellStyle name="汇总 2 2 6 5" xfId="4771"/>
    <cellStyle name="汇总 2 2 6 6" xfId="4772"/>
    <cellStyle name="汇总 2 2 6 7" xfId="4773"/>
    <cellStyle name="汇总 2 2 7" xfId="4774"/>
    <cellStyle name="汇总 2 2 7 2" xfId="4775"/>
    <cellStyle name="汇总 2 2 7 2 2" xfId="4776"/>
    <cellStyle name="汇总 2 2 7 2 2 2" xfId="4777"/>
    <cellStyle name="汇总 2 2 7 2 3" xfId="4778"/>
    <cellStyle name="汇总 2 2 7 2 4" xfId="4779"/>
    <cellStyle name="汇总 2 2 7 3" xfId="4780"/>
    <cellStyle name="汇总 2 2 7 3 2" xfId="4781"/>
    <cellStyle name="汇总 2 2 7 3 3" xfId="4782"/>
    <cellStyle name="汇总 2 2 7 4" xfId="4783"/>
    <cellStyle name="汇总 2 2 7 4 2" xfId="4784"/>
    <cellStyle name="汇总 2 2 7 5" xfId="4785"/>
    <cellStyle name="汇总 2 2 7 6" xfId="4786"/>
    <cellStyle name="汇总 2 2 7 7" xfId="4787"/>
    <cellStyle name="汇总 2 2 8" xfId="4788"/>
    <cellStyle name="汇总 2 2 8 2" xfId="4789"/>
    <cellStyle name="汇总 2 2 8 2 2" xfId="4790"/>
    <cellStyle name="汇总 2 2 8 2 2 2" xfId="4791"/>
    <cellStyle name="汇总 2 2 8 2 3" xfId="4792"/>
    <cellStyle name="汇总 2 2 8 2 4" xfId="3617"/>
    <cellStyle name="汇总 2 2 8 3" xfId="4793"/>
    <cellStyle name="汇总 2 2 8 3 2" xfId="4794"/>
    <cellStyle name="汇总 2 2 8 3 3" xfId="4795"/>
    <cellStyle name="汇总 2 2 8 4" xfId="4796"/>
    <cellStyle name="汇总 2 2 8 4 2" xfId="4797"/>
    <cellStyle name="汇总 2 2 8 5" xfId="4798"/>
    <cellStyle name="汇总 2 2 8 6" xfId="4799"/>
    <cellStyle name="汇总 2 2 8 7" xfId="4800"/>
    <cellStyle name="汇总 2 2 9" xfId="4801"/>
    <cellStyle name="汇总 2 2 9 2" xfId="4802"/>
    <cellStyle name="汇总 2 2 9 2 2" xfId="4803"/>
    <cellStyle name="汇总 2 2 9 2 2 2" xfId="4804"/>
    <cellStyle name="汇总 2 2 9 2 3" xfId="4805"/>
    <cellStyle name="汇总 2 2 9 2 4" xfId="4806"/>
    <cellStyle name="汇总 2 2 9 3" xfId="4807"/>
    <cellStyle name="汇总 2 2 9 3 2" xfId="4808"/>
    <cellStyle name="汇总 2 2 9 3 3" xfId="4809"/>
    <cellStyle name="汇总 2 2 9 4" xfId="4810"/>
    <cellStyle name="汇总 2 2 9 4 2" xfId="4811"/>
    <cellStyle name="汇总 2 2 9 5" xfId="4812"/>
    <cellStyle name="汇总 2 2 9 6" xfId="4813"/>
    <cellStyle name="汇总 2 2 9 7" xfId="4814"/>
    <cellStyle name="汇总 2 3" xfId="4815"/>
    <cellStyle name="汇总 2 3 10" xfId="4816"/>
    <cellStyle name="汇总 2 3 10 2" xfId="3661"/>
    <cellStyle name="汇总 2 3 10 2 2" xfId="4817"/>
    <cellStyle name="汇总 2 3 10 3" xfId="4818"/>
    <cellStyle name="汇总 2 3 10 4" xfId="4819"/>
    <cellStyle name="汇总 2 3 11" xfId="4820"/>
    <cellStyle name="汇总 2 3 11 2" xfId="4821"/>
    <cellStyle name="汇总 2 3 11 3" xfId="4822"/>
    <cellStyle name="汇总 2 3 12" xfId="4823"/>
    <cellStyle name="汇总 2 3 12 2" xfId="4825"/>
    <cellStyle name="汇总 2 3 13" xfId="4826"/>
    <cellStyle name="汇总 2 3 14" xfId="4827"/>
    <cellStyle name="汇总 2 3 15" xfId="4828"/>
    <cellStyle name="汇总 2 3 2" xfId="4829"/>
    <cellStyle name="汇总 2 3 2 2" xfId="4830"/>
    <cellStyle name="汇总 2 3 2 2 2" xfId="4831"/>
    <cellStyle name="汇总 2 3 2 2 2 2" xfId="4832"/>
    <cellStyle name="汇总 2 3 2 2 3" xfId="4833"/>
    <cellStyle name="汇总 2 3 2 2 4" xfId="4834"/>
    <cellStyle name="汇总 2 3 2 3" xfId="4835"/>
    <cellStyle name="汇总 2 3 2 3 2" xfId="4836"/>
    <cellStyle name="汇总 2 3 2 3 3" xfId="4837"/>
    <cellStyle name="汇总 2 3 2 4" xfId="4838"/>
    <cellStyle name="汇总 2 3 2 4 2" xfId="4839"/>
    <cellStyle name="汇总 2 3 2 5" xfId="4840"/>
    <cellStyle name="汇总 2 3 2 6" xfId="4841"/>
    <cellStyle name="汇总 2 3 2 7" xfId="4842"/>
    <cellStyle name="汇总 2 3 3" xfId="4843"/>
    <cellStyle name="汇总 2 3 3 2" xfId="4844"/>
    <cellStyle name="汇总 2 3 3 2 2" xfId="4845"/>
    <cellStyle name="汇总 2 3 3 2 2 2" xfId="4846"/>
    <cellStyle name="汇总 2 3 3 2 3" xfId="4847"/>
    <cellStyle name="汇总 2 3 3 2 4" xfId="4848"/>
    <cellStyle name="汇总 2 3 3 3" xfId="4849"/>
    <cellStyle name="汇总 2 3 3 3 2" xfId="4850"/>
    <cellStyle name="汇总 2 3 3 3 3" xfId="4851"/>
    <cellStyle name="汇总 2 3 3 4" xfId="4852"/>
    <cellStyle name="汇总 2 3 3 4 2" xfId="4853"/>
    <cellStyle name="汇总 2 3 3 5" xfId="4854"/>
    <cellStyle name="汇总 2 3 3 6" xfId="4855"/>
    <cellStyle name="汇总 2 3 3 7" xfId="4856"/>
    <cellStyle name="汇总 2 3 4" xfId="4857"/>
    <cellStyle name="汇总 2 3 4 2" xfId="4858"/>
    <cellStyle name="汇总 2 3 4 2 2" xfId="4859"/>
    <cellStyle name="汇总 2 3 4 2 2 2" xfId="4860"/>
    <cellStyle name="汇总 2 3 4 2 3" xfId="4861"/>
    <cellStyle name="汇总 2 3 4 2 4" xfId="4862"/>
    <cellStyle name="汇总 2 3 4 3" xfId="4863"/>
    <cellStyle name="汇总 2 3 4 3 2" xfId="4864"/>
    <cellStyle name="汇总 2 3 4 3 3" xfId="4865"/>
    <cellStyle name="汇总 2 3 4 4" xfId="4866"/>
    <cellStyle name="汇总 2 3 4 4 2" xfId="4867"/>
    <cellStyle name="汇总 2 3 4 5" xfId="4868"/>
    <cellStyle name="汇总 2 3 4 6" xfId="4869"/>
    <cellStyle name="汇总 2 3 4 7" xfId="4870"/>
    <cellStyle name="汇总 2 3 5" xfId="4871"/>
    <cellStyle name="汇总 2 3 5 2" xfId="4872"/>
    <cellStyle name="汇总 2 3 5 2 2" xfId="4873"/>
    <cellStyle name="汇总 2 3 5 2 2 2" xfId="782"/>
    <cellStyle name="汇总 2 3 5 2 3" xfId="4874"/>
    <cellStyle name="汇总 2 3 5 2 4" xfId="4875"/>
    <cellStyle name="汇总 2 3 5 3" xfId="4876"/>
    <cellStyle name="汇总 2 3 5 3 2" xfId="4877"/>
    <cellStyle name="汇总 2 3 5 3 3" xfId="4878"/>
    <cellStyle name="汇总 2 3 5 4" xfId="4879"/>
    <cellStyle name="汇总 2 3 5 4 2" xfId="4880"/>
    <cellStyle name="汇总 2 3 5 5" xfId="4881"/>
    <cellStyle name="汇总 2 3 5 6" xfId="4882"/>
    <cellStyle name="汇总 2 3 5 7" xfId="4883"/>
    <cellStyle name="汇总 2 3 6" xfId="4884"/>
    <cellStyle name="汇总 2 3 6 2" xfId="4885"/>
    <cellStyle name="汇总 2 3 6 2 2" xfId="4886"/>
    <cellStyle name="汇总 2 3 6 2 2 2" xfId="4887"/>
    <cellStyle name="汇总 2 3 6 2 3" xfId="4888"/>
    <cellStyle name="汇总 2 3 6 2 4" xfId="4889"/>
    <cellStyle name="汇总 2 3 6 3" xfId="4890"/>
    <cellStyle name="汇总 2 3 6 3 2" xfId="4891"/>
    <cellStyle name="汇总 2 3 6 3 3" xfId="4892"/>
    <cellStyle name="汇总 2 3 6 4" xfId="4893"/>
    <cellStyle name="汇总 2 3 6 4 2" xfId="4894"/>
    <cellStyle name="汇总 2 3 6 5" xfId="4895"/>
    <cellStyle name="汇总 2 3 6 6" xfId="4896"/>
    <cellStyle name="汇总 2 3 6 7" xfId="4897"/>
    <cellStyle name="汇总 2 3 7" xfId="4898"/>
    <cellStyle name="汇总 2 3 7 2" xfId="4899"/>
    <cellStyle name="汇总 2 3 7 2 2" xfId="4900"/>
    <cellStyle name="汇总 2 3 7 2 2 2" xfId="4901"/>
    <cellStyle name="汇总 2 3 7 2 3" xfId="4902"/>
    <cellStyle name="汇总 2 3 7 2 4" xfId="4903"/>
    <cellStyle name="汇总 2 3 7 3" xfId="4904"/>
    <cellStyle name="汇总 2 3 7 3 2" xfId="4905"/>
    <cellStyle name="汇总 2 3 7 3 3" xfId="4906"/>
    <cellStyle name="汇总 2 3 7 4" xfId="4907"/>
    <cellStyle name="汇总 2 3 7 4 2" xfId="4908"/>
    <cellStyle name="汇总 2 3 7 5" xfId="4909"/>
    <cellStyle name="汇总 2 3 7 6" xfId="4910"/>
    <cellStyle name="汇总 2 3 7 7" xfId="4911"/>
    <cellStyle name="汇总 2 3 8" xfId="4912"/>
    <cellStyle name="汇总 2 3 8 2" xfId="4913"/>
    <cellStyle name="汇总 2 3 8 2 2" xfId="4914"/>
    <cellStyle name="汇总 2 3 8 2 2 2" xfId="4915"/>
    <cellStyle name="汇总 2 3 8 2 3" xfId="4916"/>
    <cellStyle name="汇总 2 3 8 2 4" xfId="4917"/>
    <cellStyle name="汇总 2 3 8 3" xfId="4918"/>
    <cellStyle name="汇总 2 3 8 3 2" xfId="4920"/>
    <cellStyle name="汇总 2 3 8 3 3" xfId="4922"/>
    <cellStyle name="汇总 2 3 8 4" xfId="4923"/>
    <cellStyle name="汇总 2 3 8 4 2" xfId="4924"/>
    <cellStyle name="汇总 2 3 8 5" xfId="4925"/>
    <cellStyle name="汇总 2 3 8 6" xfId="4926"/>
    <cellStyle name="汇总 2 3 8 7" xfId="4927"/>
    <cellStyle name="汇总 2 3 9" xfId="4928"/>
    <cellStyle name="汇总 2 3 9 2" xfId="4929"/>
    <cellStyle name="汇总 2 3 9 2 2" xfId="4930"/>
    <cellStyle name="汇总 2 3 9 2 2 2" xfId="4931"/>
    <cellStyle name="汇总 2 3 9 2 3" xfId="4932"/>
    <cellStyle name="汇总 2 3 9 2 4" xfId="4933"/>
    <cellStyle name="汇总 2 3 9 3" xfId="4934"/>
    <cellStyle name="汇总 2 3 9 3 2" xfId="4935"/>
    <cellStyle name="汇总 2 3 9 3 3" xfId="4936"/>
    <cellStyle name="汇总 2 3 9 4" xfId="4937"/>
    <cellStyle name="汇总 2 3 9 4 2" xfId="4938"/>
    <cellStyle name="汇总 2 3 9 5" xfId="4939"/>
    <cellStyle name="汇总 2 3 9 6" xfId="4940"/>
    <cellStyle name="汇总 2 3 9 7" xfId="4941"/>
    <cellStyle name="汇总 2 4" xfId="4942"/>
    <cellStyle name="汇总 2 4 2" xfId="4943"/>
    <cellStyle name="汇总 2 4 2 2" xfId="4944"/>
    <cellStyle name="汇总 2 4 2 2 2" xfId="4945"/>
    <cellStyle name="汇总 2 4 2 3" xfId="4946"/>
    <cellStyle name="汇总 2 4 2 4" xfId="2024"/>
    <cellStyle name="汇总 2 4 3" xfId="4947"/>
    <cellStyle name="汇总 2 4 3 2" xfId="4948"/>
    <cellStyle name="汇总 2 4 3 3" xfId="4949"/>
    <cellStyle name="汇总 2 4 4" xfId="4950"/>
    <cellStyle name="汇总 2 4 4 2" xfId="4951"/>
    <cellStyle name="汇总 2 4 5" xfId="4952"/>
    <cellStyle name="汇总 2 4 6" xfId="4953"/>
    <cellStyle name="汇总 2 4 7" xfId="4954"/>
    <cellStyle name="汇总 2 5" xfId="4955"/>
    <cellStyle name="汇总 2 5 2" xfId="4956"/>
    <cellStyle name="汇总 2 5 2 2" xfId="4957"/>
    <cellStyle name="汇总 2 5 2 2 2" xfId="4958"/>
    <cellStyle name="汇总 2 5 2 3" xfId="4959"/>
    <cellStyle name="汇总 2 5 2 4" xfId="4960"/>
    <cellStyle name="汇总 2 5 3" xfId="4961"/>
    <cellStyle name="汇总 2 5 3 2" xfId="4962"/>
    <cellStyle name="汇总 2 5 3 3" xfId="4963"/>
    <cellStyle name="汇总 2 5 4" xfId="4964"/>
    <cellStyle name="汇总 2 5 4 2" xfId="4965"/>
    <cellStyle name="汇总 2 5 5" xfId="4966"/>
    <cellStyle name="汇总 2 5 6" xfId="4967"/>
    <cellStyle name="汇总 2 5 7" xfId="4968"/>
    <cellStyle name="汇总 2 6" xfId="4969"/>
    <cellStyle name="汇总 2 6 2" xfId="4970"/>
    <cellStyle name="汇总 2 6 2 2" xfId="4971"/>
    <cellStyle name="汇总 2 6 2 2 2" xfId="4972"/>
    <cellStyle name="汇总 2 6 2 3" xfId="4973"/>
    <cellStyle name="汇总 2 6 2 4" xfId="4974"/>
    <cellStyle name="汇总 2 6 3" xfId="4975"/>
    <cellStyle name="汇总 2 6 3 2" xfId="1958"/>
    <cellStyle name="汇总 2 6 3 3" xfId="1971"/>
    <cellStyle name="汇总 2 6 4" xfId="4976"/>
    <cellStyle name="汇总 2 6 4 2" xfId="1198"/>
    <cellStyle name="汇总 2 6 5" xfId="4977"/>
    <cellStyle name="汇总 2 6 6" xfId="4978"/>
    <cellStyle name="汇总 2 6 7" xfId="4979"/>
    <cellStyle name="汇总 2 7" xfId="4980"/>
    <cellStyle name="汇总 2 7 2" xfId="4981"/>
    <cellStyle name="汇总 2 7 2 2" xfId="2843"/>
    <cellStyle name="汇总 2 7 2 2 2" xfId="4982"/>
    <cellStyle name="汇总 2 7 2 3" xfId="2846"/>
    <cellStyle name="汇总 2 7 2 4" xfId="4983"/>
    <cellStyle name="汇总 2 7 3" xfId="4984"/>
    <cellStyle name="汇总 2 7 3 2" xfId="2856"/>
    <cellStyle name="汇总 2 7 3 3" xfId="4985"/>
    <cellStyle name="汇总 2 7 4" xfId="4986"/>
    <cellStyle name="汇总 2 7 4 2" xfId="1355"/>
    <cellStyle name="汇总 2 7 5" xfId="4987"/>
    <cellStyle name="汇总 2 7 6" xfId="4988"/>
    <cellStyle name="汇总 2 7 7" xfId="4989"/>
    <cellStyle name="汇总 2 8" xfId="4990"/>
    <cellStyle name="汇总 2 8 2" xfId="4992"/>
    <cellStyle name="汇总 2 8 2 2" xfId="4993"/>
    <cellStyle name="汇总 2 8 2 2 2" xfId="4994"/>
    <cellStyle name="汇总 2 8 2 3" xfId="4995"/>
    <cellStyle name="汇总 2 8 2 4" xfId="4996"/>
    <cellStyle name="汇总 2 8 3" xfId="4998"/>
    <cellStyle name="汇总 2 8 3 2" xfId="4999"/>
    <cellStyle name="汇总 2 8 3 3" xfId="5000"/>
    <cellStyle name="汇总 2 8 4" xfId="5002"/>
    <cellStyle name="汇总 2 8 4 2" xfId="5003"/>
    <cellStyle name="汇总 2 8 5" xfId="5004"/>
    <cellStyle name="汇总 2 8 6" xfId="5005"/>
    <cellStyle name="汇总 2 8 7" xfId="5006"/>
    <cellStyle name="汇总 2 9" xfId="5007"/>
    <cellStyle name="汇总 2 9 2" xfId="5009"/>
    <cellStyle name="汇总 2 9 2 2" xfId="5010"/>
    <cellStyle name="汇总 2 9 2 2 2" xfId="5011"/>
    <cellStyle name="汇总 2 9 2 3" xfId="5012"/>
    <cellStyle name="汇总 2 9 2 4" xfId="5013"/>
    <cellStyle name="汇总 2 9 3" xfId="5015"/>
    <cellStyle name="汇总 2 9 3 2" xfId="5016"/>
    <cellStyle name="汇总 2 9 3 3" xfId="5017"/>
    <cellStyle name="汇总 2 9 4" xfId="5018"/>
    <cellStyle name="汇总 2 9 4 2" xfId="5019"/>
    <cellStyle name="汇总 2 9 5" xfId="5020"/>
    <cellStyle name="汇总 2 9 6" xfId="5021"/>
    <cellStyle name="汇总 2 9 7" xfId="4455"/>
    <cellStyle name="汇总 3" xfId="4693"/>
    <cellStyle name="汇总 3 10" xfId="5022"/>
    <cellStyle name="汇总 3 10 2" xfId="5023"/>
    <cellStyle name="汇总 3 10 2 2" xfId="5024"/>
    <cellStyle name="汇总 3 10 3" xfId="5025"/>
    <cellStyle name="汇总 3 10 4" xfId="5026"/>
    <cellStyle name="汇总 3 10 5" xfId="5027"/>
    <cellStyle name="汇总 3 11" xfId="5028"/>
    <cellStyle name="汇总 3 11 2" xfId="5029"/>
    <cellStyle name="汇总 3 11 2 2" xfId="5030"/>
    <cellStyle name="汇总 3 11 3" xfId="5031"/>
    <cellStyle name="汇总 3 11 4" xfId="5032"/>
    <cellStyle name="汇总 3 11 5" xfId="5033"/>
    <cellStyle name="汇总 3 12" xfId="5034"/>
    <cellStyle name="汇总 3 12 2" xfId="5035"/>
    <cellStyle name="汇总 3 12 2 2" xfId="5036"/>
    <cellStyle name="汇总 3 12 3" xfId="5037"/>
    <cellStyle name="汇总 3 12 4" xfId="5038"/>
    <cellStyle name="汇总 3 13" xfId="5039"/>
    <cellStyle name="汇总 3 13 2" xfId="5040"/>
    <cellStyle name="汇总 3 13 3" xfId="5041"/>
    <cellStyle name="汇总 3 14" xfId="5042"/>
    <cellStyle name="汇总 3 14 2" xfId="5043"/>
    <cellStyle name="汇总 3 15" xfId="5044"/>
    <cellStyle name="汇总 3 16" xfId="1079"/>
    <cellStyle name="汇总 3 2" xfId="5045"/>
    <cellStyle name="汇总 3 2 10" xfId="5046"/>
    <cellStyle name="汇总 3 2 10 2" xfId="5047"/>
    <cellStyle name="汇总 3 2 10 2 2" xfId="5048"/>
    <cellStyle name="汇总 3 2 10 3" xfId="5049"/>
    <cellStyle name="汇总 3 2 10 4" xfId="5050"/>
    <cellStyle name="汇总 3 2 11" xfId="5051"/>
    <cellStyle name="汇总 3 2 11 2" xfId="5052"/>
    <cellStyle name="汇总 3 2 11 3" xfId="5053"/>
    <cellStyle name="汇总 3 2 12" xfId="5054"/>
    <cellStyle name="汇总 3 2 12 2" xfId="5055"/>
    <cellStyle name="汇总 3 2 13" xfId="5056"/>
    <cellStyle name="汇总 3 2 14" xfId="3067"/>
    <cellStyle name="汇总 3 2 15" xfId="3071"/>
    <cellStyle name="汇总 3 2 2" xfId="5057"/>
    <cellStyle name="汇总 3 2 2 2" xfId="5058"/>
    <cellStyle name="汇总 3 2 2 2 2" xfId="5059"/>
    <cellStyle name="汇总 3 2 2 2 2 2" xfId="5060"/>
    <cellStyle name="汇总 3 2 2 2 3" xfId="5061"/>
    <cellStyle name="汇总 3 2 2 2 4" xfId="5062"/>
    <cellStyle name="汇总 3 2 2 3" xfId="5063"/>
    <cellStyle name="汇总 3 2 2 3 2" xfId="5064"/>
    <cellStyle name="汇总 3 2 2 3 3" xfId="5065"/>
    <cellStyle name="汇总 3 2 2 4" xfId="5066"/>
    <cellStyle name="汇总 3 2 2 4 2" xfId="5067"/>
    <cellStyle name="汇总 3 2 2 5" xfId="5068"/>
    <cellStyle name="汇总 3 2 2 6" xfId="5069"/>
    <cellStyle name="汇总 3 2 2 7" xfId="5070"/>
    <cellStyle name="汇总 3 2 3" xfId="5071"/>
    <cellStyle name="汇总 3 2 3 2" xfId="5072"/>
    <cellStyle name="汇总 3 2 3 2 2" xfId="5073"/>
    <cellStyle name="汇总 3 2 3 2 2 2" xfId="5074"/>
    <cellStyle name="汇总 3 2 3 2 3" xfId="5075"/>
    <cellStyle name="汇总 3 2 3 2 4" xfId="5076"/>
    <cellStyle name="汇总 3 2 3 3" xfId="5077"/>
    <cellStyle name="汇总 3 2 3 3 2" xfId="5078"/>
    <cellStyle name="汇总 3 2 3 3 3" xfId="5079"/>
    <cellStyle name="汇总 3 2 3 4" xfId="5080"/>
    <cellStyle name="汇总 3 2 3 4 2" xfId="5081"/>
    <cellStyle name="汇总 3 2 3 5" xfId="5082"/>
    <cellStyle name="汇总 3 2 3 6" xfId="5083"/>
    <cellStyle name="汇总 3 2 3 7" xfId="5084"/>
    <cellStyle name="汇总 3 2 4" xfId="5085"/>
    <cellStyle name="汇总 3 2 4 2" xfId="5086"/>
    <cellStyle name="汇总 3 2 4 2 2" xfId="5087"/>
    <cellStyle name="汇总 3 2 4 2 2 2" xfId="5088"/>
    <cellStyle name="汇总 3 2 4 2 3" xfId="5089"/>
    <cellStyle name="汇总 3 2 4 2 4" xfId="5090"/>
    <cellStyle name="汇总 3 2 4 3" xfId="5091"/>
    <cellStyle name="汇总 3 2 4 3 2" xfId="5092"/>
    <cellStyle name="汇总 3 2 4 3 3" xfId="5093"/>
    <cellStyle name="汇总 3 2 4 4" xfId="5094"/>
    <cellStyle name="汇总 3 2 4 4 2" xfId="5095"/>
    <cellStyle name="汇总 3 2 4 5" xfId="5096"/>
    <cellStyle name="汇总 3 2 4 6" xfId="5097"/>
    <cellStyle name="汇总 3 2 4 7" xfId="5098"/>
    <cellStyle name="汇总 3 2 5" xfId="5099"/>
    <cellStyle name="汇总 3 2 5 2" xfId="5100"/>
    <cellStyle name="汇总 3 2 5 2 2" xfId="5101"/>
    <cellStyle name="汇总 3 2 5 2 2 2" xfId="5102"/>
    <cellStyle name="汇总 3 2 5 2 3" xfId="5103"/>
    <cellStyle name="汇总 3 2 5 2 4" xfId="5104"/>
    <cellStyle name="汇总 3 2 5 3" xfId="5105"/>
    <cellStyle name="汇总 3 2 5 3 2" xfId="5106"/>
    <cellStyle name="汇总 3 2 5 3 3" xfId="5107"/>
    <cellStyle name="汇总 3 2 5 4" xfId="5108"/>
    <cellStyle name="汇总 3 2 5 4 2" xfId="5109"/>
    <cellStyle name="汇总 3 2 5 5" xfId="5110"/>
    <cellStyle name="汇总 3 2 5 6" xfId="5111"/>
    <cellStyle name="汇总 3 2 5 7" xfId="5112"/>
    <cellStyle name="汇总 3 2 6" xfId="5113"/>
    <cellStyle name="汇总 3 2 6 2" xfId="5114"/>
    <cellStyle name="汇总 3 2 6 2 2" xfId="5115"/>
    <cellStyle name="汇总 3 2 6 2 2 2" xfId="5116"/>
    <cellStyle name="汇总 3 2 6 2 3" xfId="5117"/>
    <cellStyle name="汇总 3 2 6 2 4" xfId="5118"/>
    <cellStyle name="汇总 3 2 6 3" xfId="5119"/>
    <cellStyle name="汇总 3 2 6 3 2" xfId="5120"/>
    <cellStyle name="汇总 3 2 6 3 3" xfId="5121"/>
    <cellStyle name="汇总 3 2 6 4" xfId="5122"/>
    <cellStyle name="汇总 3 2 6 4 2" xfId="5123"/>
    <cellStyle name="汇总 3 2 6 5" xfId="5124"/>
    <cellStyle name="汇总 3 2 6 6" xfId="5125"/>
    <cellStyle name="汇总 3 2 6 7" xfId="5126"/>
    <cellStyle name="汇总 3 2 7" xfId="5127"/>
    <cellStyle name="汇总 3 2 7 2" xfId="5128"/>
    <cellStyle name="汇总 3 2 7 2 2" xfId="5129"/>
    <cellStyle name="汇总 3 2 7 2 2 2" xfId="5130"/>
    <cellStyle name="汇总 3 2 7 2 3" xfId="5131"/>
    <cellStyle name="汇总 3 2 7 2 4" xfId="5132"/>
    <cellStyle name="汇总 3 2 7 3" xfId="5133"/>
    <cellStyle name="汇总 3 2 7 3 2" xfId="5134"/>
    <cellStyle name="汇总 3 2 7 3 3" xfId="5135"/>
    <cellStyle name="汇总 3 2 7 4" xfId="5136"/>
    <cellStyle name="汇总 3 2 7 4 2" xfId="5137"/>
    <cellStyle name="汇总 3 2 7 5" xfId="5138"/>
    <cellStyle name="汇总 3 2 7 6" xfId="5139"/>
    <cellStyle name="汇总 3 2 7 7" xfId="5140"/>
    <cellStyle name="汇总 3 2 8" xfId="5141"/>
    <cellStyle name="汇总 3 2 8 2" xfId="5142"/>
    <cellStyle name="汇总 3 2 8 2 2" xfId="5143"/>
    <cellStyle name="汇总 3 2 8 2 2 2" xfId="5144"/>
    <cellStyle name="汇总 3 2 8 2 3" xfId="5145"/>
    <cellStyle name="汇总 3 2 8 2 4" xfId="5146"/>
    <cellStyle name="汇总 3 2 8 3" xfId="5147"/>
    <cellStyle name="汇总 3 2 8 3 2" xfId="5148"/>
    <cellStyle name="汇总 3 2 8 3 3" xfId="5149"/>
    <cellStyle name="汇总 3 2 8 4" xfId="5150"/>
    <cellStyle name="汇总 3 2 8 4 2" xfId="5151"/>
    <cellStyle name="汇总 3 2 8 5" xfId="5152"/>
    <cellStyle name="汇总 3 2 8 6" xfId="5153"/>
    <cellStyle name="汇总 3 2 8 7" xfId="5154"/>
    <cellStyle name="汇总 3 2 9" xfId="5155"/>
    <cellStyle name="汇总 3 2 9 2" xfId="5156"/>
    <cellStyle name="汇总 3 2 9 2 2" xfId="5157"/>
    <cellStyle name="汇总 3 2 9 2 2 2" xfId="5158"/>
    <cellStyle name="汇总 3 2 9 2 3" xfId="5159"/>
    <cellStyle name="汇总 3 2 9 2 4" xfId="5160"/>
    <cellStyle name="汇总 3 2 9 3" xfId="5161"/>
    <cellStyle name="汇总 3 2 9 3 2" xfId="5162"/>
    <cellStyle name="汇总 3 2 9 3 3" xfId="5163"/>
    <cellStyle name="汇总 3 2 9 4" xfId="5164"/>
    <cellStyle name="汇总 3 2 9 4 2" xfId="5165"/>
    <cellStyle name="汇总 3 2 9 5" xfId="5166"/>
    <cellStyle name="汇总 3 2 9 6" xfId="5167"/>
    <cellStyle name="汇总 3 2 9 7" xfId="5168"/>
    <cellStyle name="汇总 3 3" xfId="5169"/>
    <cellStyle name="汇总 3 3 2" xfId="5170"/>
    <cellStyle name="汇总 3 3 2 2" xfId="5171"/>
    <cellStyle name="汇总 3 3 2 2 2" xfId="5172"/>
    <cellStyle name="汇总 3 3 2 3" xfId="5173"/>
    <cellStyle name="汇总 3 3 2 4" xfId="5174"/>
    <cellStyle name="汇总 3 3 3" xfId="5175"/>
    <cellStyle name="汇总 3 3 3 2" xfId="5176"/>
    <cellStyle name="汇总 3 3 3 3" xfId="5177"/>
    <cellStyle name="汇总 3 3 4" xfId="5178"/>
    <cellStyle name="汇总 3 3 4 2" xfId="5179"/>
    <cellStyle name="汇总 3 3 5" xfId="5180"/>
    <cellStyle name="汇总 3 3 6" xfId="5181"/>
    <cellStyle name="汇总 3 3 7" xfId="5182"/>
    <cellStyle name="汇总 3 4" xfId="5183"/>
    <cellStyle name="汇总 3 4 2" xfId="5184"/>
    <cellStyle name="汇总 3 4 2 2" xfId="5185"/>
    <cellStyle name="汇总 3 4 2 2 2" xfId="5186"/>
    <cellStyle name="汇总 3 4 2 3" xfId="5187"/>
    <cellStyle name="汇总 3 4 2 4" xfId="5188"/>
    <cellStyle name="汇总 3 4 3" xfId="5189"/>
    <cellStyle name="汇总 3 4 3 2" xfId="5190"/>
    <cellStyle name="汇总 3 4 3 3" xfId="5191"/>
    <cellStyle name="汇总 3 4 4" xfId="5192"/>
    <cellStyle name="汇总 3 4 4 2" xfId="5193"/>
    <cellStyle name="汇总 3 4 5" xfId="5194"/>
    <cellStyle name="汇总 3 4 6" xfId="5195"/>
    <cellStyle name="汇总 3 4 7" xfId="5196"/>
    <cellStyle name="汇总 3 5" xfId="5197"/>
    <cellStyle name="汇总 3 5 2" xfId="5198"/>
    <cellStyle name="汇总 3 5 2 2" xfId="5199"/>
    <cellStyle name="汇总 3 5 2 2 2" xfId="5200"/>
    <cellStyle name="汇总 3 5 2 3" xfId="5201"/>
    <cellStyle name="汇总 3 5 2 4" xfId="5202"/>
    <cellStyle name="汇总 3 5 3" xfId="5203"/>
    <cellStyle name="汇总 3 5 3 2" xfId="5204"/>
    <cellStyle name="汇总 3 5 3 3" xfId="5205"/>
    <cellStyle name="汇总 3 5 4" xfId="5206"/>
    <cellStyle name="汇总 3 5 4 2" xfId="5207"/>
    <cellStyle name="汇总 3 5 5" xfId="5208"/>
    <cellStyle name="汇总 3 5 6" xfId="5209"/>
    <cellStyle name="汇总 3 5 7" xfId="5210"/>
    <cellStyle name="汇总 3 6" xfId="5211"/>
    <cellStyle name="汇总 3 6 2" xfId="5212"/>
    <cellStyle name="汇总 3 6 2 2" xfId="5213"/>
    <cellStyle name="汇总 3 6 2 2 2" xfId="5214"/>
    <cellStyle name="汇总 3 6 2 3" xfId="5215"/>
    <cellStyle name="汇总 3 6 2 4" xfId="5216"/>
    <cellStyle name="汇总 3 6 3" xfId="5217"/>
    <cellStyle name="汇总 3 6 3 2" xfId="5218"/>
    <cellStyle name="汇总 3 6 3 3" xfId="5219"/>
    <cellStyle name="汇总 3 6 4" xfId="5220"/>
    <cellStyle name="汇总 3 6 4 2" xfId="5221"/>
    <cellStyle name="汇总 3 6 5" xfId="5222"/>
    <cellStyle name="汇总 3 6 6" xfId="5223"/>
    <cellStyle name="汇总 3 6 7" xfId="5224"/>
    <cellStyle name="汇总 3 7" xfId="5225"/>
    <cellStyle name="汇总 3 7 2" xfId="5226"/>
    <cellStyle name="汇总 3 7 2 2" xfId="2927"/>
    <cellStyle name="汇总 3 7 2 2 2" xfId="5227"/>
    <cellStyle name="汇总 3 7 2 3" xfId="2930"/>
    <cellStyle name="汇总 3 7 2 4" xfId="5228"/>
    <cellStyle name="汇总 3 7 3" xfId="5229"/>
    <cellStyle name="汇总 3 7 3 2" xfId="2937"/>
    <cellStyle name="汇总 3 7 3 3" xfId="5230"/>
    <cellStyle name="汇总 3 7 4" xfId="5231"/>
    <cellStyle name="汇总 3 7 4 2" xfId="1587"/>
    <cellStyle name="汇总 3 7 5" xfId="5232"/>
    <cellStyle name="汇总 3 7 6" xfId="5233"/>
    <cellStyle name="汇总 3 7 7" xfId="5234"/>
    <cellStyle name="汇总 3 8" xfId="5235"/>
    <cellStyle name="汇总 3 8 2" xfId="5237"/>
    <cellStyle name="汇总 3 8 2 2" xfId="3883"/>
    <cellStyle name="汇总 3 8 2 2 2" xfId="5238"/>
    <cellStyle name="汇总 3 8 2 3" xfId="3885"/>
    <cellStyle name="汇总 3 8 2 4" xfId="5239"/>
    <cellStyle name="汇总 3 8 3" xfId="5241"/>
    <cellStyle name="汇总 3 8 3 2" xfId="5242"/>
    <cellStyle name="汇总 3 8 3 3" xfId="5243"/>
    <cellStyle name="汇总 3 8 4" xfId="5245"/>
    <cellStyle name="汇总 3 8 4 2" xfId="5246"/>
    <cellStyle name="汇总 3 8 5" xfId="5247"/>
    <cellStyle name="汇总 3 8 6" xfId="5248"/>
    <cellStyle name="汇总 3 8 7" xfId="5249"/>
    <cellStyle name="汇总 3 9" xfId="3157"/>
    <cellStyle name="汇总 3 9 2" xfId="5251"/>
    <cellStyle name="汇总 3 9 2 2" xfId="5252"/>
    <cellStyle name="汇总 3 9 2 2 2" xfId="5253"/>
    <cellStyle name="汇总 3 9 2 3" xfId="5254"/>
    <cellStyle name="汇总 3 9 2 4" xfId="5255"/>
    <cellStyle name="汇总 3 9 3" xfId="5257"/>
    <cellStyle name="汇总 3 9 3 2" xfId="5258"/>
    <cellStyle name="汇总 3 9 3 3" xfId="5259"/>
    <cellStyle name="汇总 3 9 4" xfId="5260"/>
    <cellStyle name="汇总 3 9 4 2" xfId="5261"/>
    <cellStyle name="汇总 3 9 5" xfId="5262"/>
    <cellStyle name="汇总 3 9 6" xfId="5263"/>
    <cellStyle name="汇总 3 9 7" xfId="5264"/>
    <cellStyle name="汇总 4" xfId="4695"/>
    <cellStyle name="汇总 4 2" xfId="5265"/>
    <cellStyle name="汇总 4 2 2" xfId="5266"/>
    <cellStyle name="汇总 4 3" xfId="5267"/>
    <cellStyle name="汇总 4 4" xfId="5268"/>
    <cellStyle name="汇总 4 5" xfId="5269"/>
    <cellStyle name="汇总 5" xfId="4697"/>
    <cellStyle name="汇总 5 2" xfId="5270"/>
    <cellStyle name="汇总 5 3" xfId="5271"/>
    <cellStyle name="汇总 6" xfId="5272"/>
    <cellStyle name="汇总 7" xfId="5273"/>
    <cellStyle name="汇总 8" xfId="4603"/>
    <cellStyle name="计算 2" xfId="5274"/>
    <cellStyle name="计算 2 10" xfId="5275"/>
    <cellStyle name="计算 2 10 2" xfId="5276"/>
    <cellStyle name="计算 2 10 2 2" xfId="5277"/>
    <cellStyle name="计算 2 10 3" xfId="5278"/>
    <cellStyle name="计算 2 10 4" xfId="5279"/>
    <cellStyle name="计算 2 10 5" xfId="5280"/>
    <cellStyle name="计算 2 11" xfId="5281"/>
    <cellStyle name="计算 2 11 2" xfId="5282"/>
    <cellStyle name="计算 2 11 2 2" xfId="5283"/>
    <cellStyle name="计算 2 11 3" xfId="5284"/>
    <cellStyle name="计算 2 11 4" xfId="5285"/>
    <cellStyle name="计算 2 11 5" xfId="5286"/>
    <cellStyle name="计算 2 12" xfId="5287"/>
    <cellStyle name="计算 2 12 2" xfId="5288"/>
    <cellStyle name="计算 2 12 2 2" xfId="5289"/>
    <cellStyle name="计算 2 12 3" xfId="5290"/>
    <cellStyle name="计算 2 12 4" xfId="5291"/>
    <cellStyle name="计算 2 13" xfId="5292"/>
    <cellStyle name="计算 2 13 2" xfId="5293"/>
    <cellStyle name="计算 2 13 3" xfId="5294"/>
    <cellStyle name="计算 2 14" xfId="5295"/>
    <cellStyle name="计算 2 14 2" xfId="5296"/>
    <cellStyle name="计算 2 15" xfId="5297"/>
    <cellStyle name="计算 2 16" xfId="5298"/>
    <cellStyle name="计算 2 2" xfId="5299"/>
    <cellStyle name="计算 2 2 10" xfId="5300"/>
    <cellStyle name="计算 2 2 10 2" xfId="5301"/>
    <cellStyle name="计算 2 2 10 2 2" xfId="5302"/>
    <cellStyle name="计算 2 2 10 3" xfId="5303"/>
    <cellStyle name="计算 2 2 10 4" xfId="5304"/>
    <cellStyle name="计算 2 2 11" xfId="5305"/>
    <cellStyle name="计算 2 2 11 2" xfId="5306"/>
    <cellStyle name="计算 2 2 11 3" xfId="5307"/>
    <cellStyle name="计算 2 2 12" xfId="5308"/>
    <cellStyle name="计算 2 2 12 2" xfId="5309"/>
    <cellStyle name="计算 2 2 13" xfId="5310"/>
    <cellStyle name="计算 2 2 14" xfId="5311"/>
    <cellStyle name="计算 2 2 15" xfId="5312"/>
    <cellStyle name="计算 2 2 2" xfId="5313"/>
    <cellStyle name="计算 2 2 2 2" xfId="5314"/>
    <cellStyle name="计算 2 2 2 2 2" xfId="5315"/>
    <cellStyle name="计算 2 2 2 2 2 2" xfId="5316"/>
    <cellStyle name="计算 2 2 2 2 3" xfId="5317"/>
    <cellStyle name="计算 2 2 2 2 4" xfId="5318"/>
    <cellStyle name="计算 2 2 2 3" xfId="5319"/>
    <cellStyle name="计算 2 2 2 3 2" xfId="5320"/>
    <cellStyle name="计算 2 2 2 3 3" xfId="5321"/>
    <cellStyle name="计算 2 2 2 4" xfId="5322"/>
    <cellStyle name="计算 2 2 2 4 2" xfId="5323"/>
    <cellStyle name="计算 2 2 2 5" xfId="5324"/>
    <cellStyle name="计算 2 2 2 6" xfId="5326"/>
    <cellStyle name="计算 2 2 2 7" xfId="5328"/>
    <cellStyle name="计算 2 2 3" xfId="5329"/>
    <cellStyle name="计算 2 2 3 2" xfId="5330"/>
    <cellStyle name="计算 2 2 3 2 2" xfId="5331"/>
    <cellStyle name="计算 2 2 3 2 2 2" xfId="694"/>
    <cellStyle name="计算 2 2 3 2 3" xfId="5332"/>
    <cellStyle name="计算 2 2 3 2 4" xfId="5333"/>
    <cellStyle name="计算 2 2 3 3" xfId="5334"/>
    <cellStyle name="计算 2 2 3 3 2" xfId="5335"/>
    <cellStyle name="计算 2 2 3 3 3" xfId="5336"/>
    <cellStyle name="计算 2 2 3 4" xfId="5337"/>
    <cellStyle name="计算 2 2 3 4 2" xfId="5338"/>
    <cellStyle name="计算 2 2 3 5" xfId="3092"/>
    <cellStyle name="计算 2 2 3 6" xfId="5340"/>
    <cellStyle name="计算 2 2 3 7" xfId="5341"/>
    <cellStyle name="计算 2 2 4" xfId="5342"/>
    <cellStyle name="计算 2 2 4 2" xfId="5343"/>
    <cellStyle name="计算 2 2 4 2 2" xfId="5344"/>
    <cellStyle name="计算 2 2 4 2 2 2" xfId="5345"/>
    <cellStyle name="计算 2 2 4 2 3" xfId="5346"/>
    <cellStyle name="计算 2 2 4 2 4" xfId="5347"/>
    <cellStyle name="计算 2 2 4 3" xfId="5348"/>
    <cellStyle name="计算 2 2 4 3 2" xfId="5349"/>
    <cellStyle name="计算 2 2 4 3 3" xfId="5350"/>
    <cellStyle name="计算 2 2 4 4" xfId="5351"/>
    <cellStyle name="计算 2 2 4 4 2" xfId="5352"/>
    <cellStyle name="计算 2 2 4 5" xfId="5353"/>
    <cellStyle name="计算 2 2 4 6" xfId="5354"/>
    <cellStyle name="计算 2 2 4 7" xfId="5355"/>
    <cellStyle name="计算 2 2 5" xfId="5356"/>
    <cellStyle name="计算 2 2 5 2" xfId="5357"/>
    <cellStyle name="计算 2 2 5 2 2" xfId="5358"/>
    <cellStyle name="计算 2 2 5 2 2 2" xfId="5359"/>
    <cellStyle name="计算 2 2 5 2 3" xfId="5360"/>
    <cellStyle name="计算 2 2 5 2 4" xfId="5361"/>
    <cellStyle name="计算 2 2 5 3" xfId="5362"/>
    <cellStyle name="计算 2 2 5 3 2" xfId="5363"/>
    <cellStyle name="计算 2 2 5 3 3" xfId="5364"/>
    <cellStyle name="计算 2 2 5 4" xfId="5365"/>
    <cellStyle name="计算 2 2 5 4 2" xfId="5366"/>
    <cellStyle name="计算 2 2 5 5" xfId="5367"/>
    <cellStyle name="计算 2 2 5 6" xfId="5369"/>
    <cellStyle name="计算 2 2 5 7" xfId="5370"/>
    <cellStyle name="计算 2 2 6" xfId="5371"/>
    <cellStyle name="计算 2 2 6 2" xfId="5372"/>
    <cellStyle name="计算 2 2 6 2 2" xfId="5373"/>
    <cellStyle name="计算 2 2 6 2 2 2" xfId="5374"/>
    <cellStyle name="计算 2 2 6 2 3" xfId="5375"/>
    <cellStyle name="计算 2 2 6 2 4" xfId="5376"/>
    <cellStyle name="计算 2 2 6 3" xfId="5377"/>
    <cellStyle name="计算 2 2 6 3 2" xfId="5378"/>
    <cellStyle name="计算 2 2 6 3 3" xfId="5379"/>
    <cellStyle name="计算 2 2 6 4" xfId="3519"/>
    <cellStyle name="计算 2 2 6 4 2" xfId="3523"/>
    <cellStyle name="计算 2 2 6 5" xfId="3531"/>
    <cellStyle name="计算 2 2 6 6" xfId="3540"/>
    <cellStyle name="计算 2 2 6 7" xfId="3546"/>
    <cellStyle name="计算 2 2 7" xfId="5380"/>
    <cellStyle name="计算 2 2 7 2" xfId="5381"/>
    <cellStyle name="计算 2 2 7 2 2" xfId="5382"/>
    <cellStyle name="计算 2 2 7 2 2 2" xfId="5383"/>
    <cellStyle name="计算 2 2 7 2 3" xfId="5384"/>
    <cellStyle name="计算 2 2 7 2 4" xfId="5385"/>
    <cellStyle name="计算 2 2 7 3" xfId="5386"/>
    <cellStyle name="计算 2 2 7 3 2" xfId="5387"/>
    <cellStyle name="计算 2 2 7 3 3" xfId="5388"/>
    <cellStyle name="计算 2 2 7 4" xfId="3552"/>
    <cellStyle name="计算 2 2 7 4 2" xfId="3554"/>
    <cellStyle name="计算 2 2 7 5" xfId="3556"/>
    <cellStyle name="计算 2 2 7 6" xfId="3558"/>
    <cellStyle name="计算 2 2 7 7" xfId="3560"/>
    <cellStyle name="计算 2 2 8" xfId="5389"/>
    <cellStyle name="计算 2 2 8 2" xfId="5390"/>
    <cellStyle name="计算 2 2 8 2 2" xfId="5391"/>
    <cellStyle name="计算 2 2 8 2 2 2" xfId="5392"/>
    <cellStyle name="计算 2 2 8 2 3" xfId="5393"/>
    <cellStyle name="计算 2 2 8 2 4" xfId="5394"/>
    <cellStyle name="计算 2 2 8 3" xfId="5395"/>
    <cellStyle name="计算 2 2 8 3 2" xfId="5396"/>
    <cellStyle name="计算 2 2 8 3 3" xfId="5397"/>
    <cellStyle name="计算 2 2 8 4" xfId="3562"/>
    <cellStyle name="计算 2 2 8 4 2" xfId="5398"/>
    <cellStyle name="计算 2 2 8 5" xfId="3564"/>
    <cellStyle name="计算 2 2 8 6" xfId="5399"/>
    <cellStyle name="计算 2 2 8 7" xfId="5400"/>
    <cellStyle name="计算 2 2 9" xfId="5401"/>
    <cellStyle name="计算 2 2 9 2" xfId="5402"/>
    <cellStyle name="计算 2 2 9 2 2" xfId="3811"/>
    <cellStyle name="计算 2 2 9 2 2 2" xfId="1800"/>
    <cellStyle name="计算 2 2 9 2 3" xfId="5403"/>
    <cellStyle name="计算 2 2 9 2 4" xfId="5404"/>
    <cellStyle name="计算 2 2 9 3" xfId="5405"/>
    <cellStyle name="计算 2 2 9 3 2" xfId="5406"/>
    <cellStyle name="计算 2 2 9 3 3" xfId="5407"/>
    <cellStyle name="计算 2 2 9 4" xfId="5408"/>
    <cellStyle name="计算 2 2 9 4 2" xfId="5409"/>
    <cellStyle name="计算 2 2 9 5" xfId="5410"/>
    <cellStyle name="计算 2 2 9 6" xfId="5411"/>
    <cellStyle name="计算 2 2 9 7" xfId="5412"/>
    <cellStyle name="计算 2 3" xfId="5413"/>
    <cellStyle name="计算 2 3 2" xfId="5414"/>
    <cellStyle name="计算 2 3 2 2" xfId="5415"/>
    <cellStyle name="计算 2 3 2 2 2" xfId="5416"/>
    <cellStyle name="计算 2 3 2 3" xfId="5417"/>
    <cellStyle name="计算 2 3 2 4" xfId="5418"/>
    <cellStyle name="计算 2 3 3" xfId="5419"/>
    <cellStyle name="计算 2 3 3 2" xfId="5420"/>
    <cellStyle name="计算 2 3 3 3" xfId="5421"/>
    <cellStyle name="计算 2 3 4" xfId="5422"/>
    <cellStyle name="计算 2 3 4 2" xfId="5423"/>
    <cellStyle name="计算 2 3 5" xfId="5424"/>
    <cellStyle name="计算 2 3 6" xfId="5425"/>
    <cellStyle name="计算 2 3 7" xfId="630"/>
    <cellStyle name="计算 2 4" xfId="5426"/>
    <cellStyle name="计算 2 4 2" xfId="5427"/>
    <cellStyle name="计算 2 4 2 2" xfId="5429"/>
    <cellStyle name="计算 2 4 2 2 2" xfId="5431"/>
    <cellStyle name="计算 2 4 2 3" xfId="5433"/>
    <cellStyle name="计算 2 4 2 4" xfId="5435"/>
    <cellStyle name="计算 2 4 3" xfId="5436"/>
    <cellStyle name="计算 2 4 3 2" xfId="5438"/>
    <cellStyle name="计算 2 4 3 3" xfId="5440"/>
    <cellStyle name="计算 2 4 4" xfId="5441"/>
    <cellStyle name="计算 2 4 4 2" xfId="5443"/>
    <cellStyle name="计算 2 4 5" xfId="5444"/>
    <cellStyle name="计算 2 4 6" xfId="5445"/>
    <cellStyle name="计算 2 4 7" xfId="5446"/>
    <cellStyle name="计算 2 5" xfId="1114"/>
    <cellStyle name="计算 2 5 2" xfId="5447"/>
    <cellStyle name="计算 2 5 2 2" xfId="4007"/>
    <cellStyle name="计算 2 5 2 2 2" xfId="5448"/>
    <cellStyle name="计算 2 5 2 3" xfId="2477"/>
    <cellStyle name="计算 2 5 2 4" xfId="2482"/>
    <cellStyle name="计算 2 5 3" xfId="5449"/>
    <cellStyle name="计算 2 5 3 2" xfId="4012"/>
    <cellStyle name="计算 2 5 3 3" xfId="5450"/>
    <cellStyle name="计算 2 5 4" xfId="5451"/>
    <cellStyle name="计算 2 5 4 2" xfId="3350"/>
    <cellStyle name="计算 2 5 5" xfId="5452"/>
    <cellStyle name="计算 2 5 6" xfId="5453"/>
    <cellStyle name="计算 2 5 7" xfId="5454"/>
    <cellStyle name="计算 2 6" xfId="5455"/>
    <cellStyle name="计算 2 6 2" xfId="5456"/>
    <cellStyle name="计算 2 6 2 2" xfId="3653"/>
    <cellStyle name="计算 2 6 2 2 2" xfId="5457"/>
    <cellStyle name="计算 2 6 2 3" xfId="2557"/>
    <cellStyle name="计算 2 6 2 4" xfId="2560"/>
    <cellStyle name="计算 2 6 3" xfId="5458"/>
    <cellStyle name="计算 2 6 3 2" xfId="4030"/>
    <cellStyle name="计算 2 6 3 3" xfId="5459"/>
    <cellStyle name="计算 2 6 4" xfId="5460"/>
    <cellStyle name="计算 2 6 4 2" xfId="3389"/>
    <cellStyle name="计算 2 6 5" xfId="5461"/>
    <cellStyle name="计算 2 6 6" xfId="5462"/>
    <cellStyle name="计算 2 6 7" xfId="5463"/>
    <cellStyle name="计算 2 7" xfId="5464"/>
    <cellStyle name="计算 2 7 2" xfId="5465"/>
    <cellStyle name="计算 2 7 2 2" xfId="5466"/>
    <cellStyle name="计算 2 7 2 2 2" xfId="5467"/>
    <cellStyle name="计算 2 7 2 3" xfId="5468"/>
    <cellStyle name="计算 2 7 2 4" xfId="5469"/>
    <cellStyle name="计算 2 7 3" xfId="5470"/>
    <cellStyle name="计算 2 7 3 2" xfId="5471"/>
    <cellStyle name="计算 2 7 3 3" xfId="5472"/>
    <cellStyle name="计算 2 7 3 4" xfId="5473"/>
    <cellStyle name="计算 2 7 4" xfId="5474"/>
    <cellStyle name="计算 2 7 4 2" xfId="5475"/>
    <cellStyle name="计算 2 7 5" xfId="5476"/>
    <cellStyle name="计算 2 7 6" xfId="5477"/>
    <cellStyle name="计算 2 7 7" xfId="5478"/>
    <cellStyle name="计算 2 8" xfId="5479"/>
    <cellStyle name="计算 2 8 2" xfId="5480"/>
    <cellStyle name="计算 2 8 2 2" xfId="5481"/>
    <cellStyle name="计算 2 8 2 2 2" xfId="5482"/>
    <cellStyle name="计算 2 8 2 3" xfId="5483"/>
    <cellStyle name="计算 2 8 2 4" xfId="5484"/>
    <cellStyle name="计算 2 8 2 5" xfId="5485"/>
    <cellStyle name="计算 2 8 3" xfId="5486"/>
    <cellStyle name="计算 2 8 3 2" xfId="5487"/>
    <cellStyle name="计算 2 8 3 3" xfId="5488"/>
    <cellStyle name="计算 2 8 3 4" xfId="5489"/>
    <cellStyle name="计算 2 8 4" xfId="5490"/>
    <cellStyle name="计算 2 8 4 2" xfId="5491"/>
    <cellStyle name="计算 2 8 5" xfId="5492"/>
    <cellStyle name="计算 2 8 6" xfId="5493"/>
    <cellStyle name="计算 2 8 7" xfId="5494"/>
    <cellStyle name="计算 2 8 8" xfId="5495"/>
    <cellStyle name="计算 2 9" xfId="4700"/>
    <cellStyle name="计算 2 9 2" xfId="4702"/>
    <cellStyle name="计算 2 9 2 2" xfId="4704"/>
    <cellStyle name="计算 2 9 2 2 2" xfId="4587"/>
    <cellStyle name="计算 2 9 2 3" xfId="5496"/>
    <cellStyle name="计算 2 9 2 4" xfId="5497"/>
    <cellStyle name="计算 2 9 2 5" xfId="5498"/>
    <cellStyle name="计算 2 9 3" xfId="4706"/>
    <cellStyle name="计算 2 9 3 2" xfId="5499"/>
    <cellStyle name="计算 2 9 3 3" xfId="5500"/>
    <cellStyle name="计算 2 9 3 4" xfId="5501"/>
    <cellStyle name="计算 2 9 4" xfId="4708"/>
    <cellStyle name="计算 2 9 4 2" xfId="5502"/>
    <cellStyle name="计算 2 9 5" xfId="5503"/>
    <cellStyle name="计算 2 9 6" xfId="5504"/>
    <cellStyle name="计算 2 9 7" xfId="5505"/>
    <cellStyle name="计算 2 9 8" xfId="5506"/>
    <cellStyle name="计算 3" xfId="5507"/>
    <cellStyle name="计算 3 2" xfId="5508"/>
    <cellStyle name="计算 3 2 2" xfId="5509"/>
    <cellStyle name="计算 3 3" xfId="5510"/>
    <cellStyle name="计算 3 4" xfId="4371"/>
    <cellStyle name="计算 3 5" xfId="1118"/>
    <cellStyle name="计算 3 6" xfId="4374"/>
    <cellStyle name="计算 4" xfId="5511"/>
    <cellStyle name="计算 4 2" xfId="5512"/>
    <cellStyle name="计算 4 3" xfId="5513"/>
    <cellStyle name="计算 4 4" xfId="1926"/>
    <cellStyle name="计算 5" xfId="5514"/>
    <cellStyle name="计算 6" xfId="5515"/>
    <cellStyle name="计算 7" xfId="5516"/>
    <cellStyle name="检查单元格 2" xfId="5517"/>
    <cellStyle name="检查单元格 2 2" xfId="5518"/>
    <cellStyle name="检查单元格 2 2 2" xfId="5519"/>
    <cellStyle name="检查单元格 2 2 2 2" xfId="5520"/>
    <cellStyle name="检查单元格 2 2 3" xfId="5521"/>
    <cellStyle name="检查单元格 2 2 4" xfId="5522"/>
    <cellStyle name="检查单元格 2 2 5" xfId="5523"/>
    <cellStyle name="检查单元格 2 2 6" xfId="5524"/>
    <cellStyle name="检查单元格 2 3" xfId="5525"/>
    <cellStyle name="检查单元格 2 3 2" xfId="5526"/>
    <cellStyle name="检查单元格 2 3 2 2" xfId="5527"/>
    <cellStyle name="检查单元格 2 3 3" xfId="5528"/>
    <cellStyle name="检查单元格 2 3 4" xfId="5529"/>
    <cellStyle name="检查单元格 2 3 5" xfId="5530"/>
    <cellStyle name="检查单元格 2 3 6" xfId="5531"/>
    <cellStyle name="检查单元格 2 4" xfId="5532"/>
    <cellStyle name="检查单元格 2 4 2" xfId="5533"/>
    <cellStyle name="检查单元格 2 4 2 2" xfId="5534"/>
    <cellStyle name="检查单元格 2 4 3" xfId="5535"/>
    <cellStyle name="检查单元格 2 4 4" xfId="5536"/>
    <cellStyle name="检查单元格 2 4 5" xfId="5537"/>
    <cellStyle name="检查单元格 2 5" xfId="5538"/>
    <cellStyle name="检查单元格 2 5 2" xfId="5539"/>
    <cellStyle name="检查单元格 2 5 3" xfId="1489"/>
    <cellStyle name="检查单元格 2 5 4" xfId="5540"/>
    <cellStyle name="检查单元格 2 6" xfId="5541"/>
    <cellStyle name="检查单元格 2 6 2" xfId="5542"/>
    <cellStyle name="检查单元格 2 7" xfId="5543"/>
    <cellStyle name="检查单元格 2 8" xfId="5544"/>
    <cellStyle name="检查单元格 2 9" xfId="5545"/>
    <cellStyle name="检查单元格 3" xfId="5546"/>
    <cellStyle name="检查单元格 3 2" xfId="5547"/>
    <cellStyle name="检查单元格 3 2 2" xfId="5548"/>
    <cellStyle name="检查单元格 3 3" xfId="5549"/>
    <cellStyle name="检查单元格 3 4" xfId="5550"/>
    <cellStyle name="检查单元格 3 5" xfId="5551"/>
    <cellStyle name="检查单元格 3 6" xfId="5552"/>
    <cellStyle name="检查单元格 4" xfId="5553"/>
    <cellStyle name="检查单元格 4 2" xfId="5554"/>
    <cellStyle name="检查单元格 4 3" xfId="5555"/>
    <cellStyle name="检查单元格 4 4" xfId="5556"/>
    <cellStyle name="检查单元格 5" xfId="5557"/>
    <cellStyle name="解释性文本 2" xfId="2086"/>
    <cellStyle name="解释性文本 2 2" xfId="1415"/>
    <cellStyle name="解释性文本 2 2 2" xfId="1419"/>
    <cellStyle name="解释性文本 2 2 2 2" xfId="5558"/>
    <cellStyle name="解释性文本 2 2 3" xfId="5559"/>
    <cellStyle name="解释性文本 2 2 4" xfId="5560"/>
    <cellStyle name="解释性文本 2 2 5" xfId="5561"/>
    <cellStyle name="解释性文本 2 2 6" xfId="5562"/>
    <cellStyle name="解释性文本 2 3" xfId="1430"/>
    <cellStyle name="解释性文本 2 3 2" xfId="5563"/>
    <cellStyle name="解释性文本 2 3 2 2" xfId="5564"/>
    <cellStyle name="解释性文本 2 3 3" xfId="5565"/>
    <cellStyle name="解释性文本 2 3 4" xfId="5566"/>
    <cellStyle name="解释性文本 2 3 5" xfId="5567"/>
    <cellStyle name="解释性文本 2 3 6" xfId="5568"/>
    <cellStyle name="解释性文本 2 4" xfId="1437"/>
    <cellStyle name="解释性文本 2 4 2" xfId="5569"/>
    <cellStyle name="解释性文本 2 4 2 2" xfId="5570"/>
    <cellStyle name="解释性文本 2 4 3" xfId="5571"/>
    <cellStyle name="解释性文本 2 4 4" xfId="5572"/>
    <cellStyle name="解释性文本 2 4 5" xfId="5573"/>
    <cellStyle name="解释性文本 2 5" xfId="5574"/>
    <cellStyle name="解释性文本 2 5 2" xfId="5575"/>
    <cellStyle name="解释性文本 2 5 3" xfId="5576"/>
    <cellStyle name="解释性文本 2 5 4" xfId="5577"/>
    <cellStyle name="解释性文本 2 6" xfId="5578"/>
    <cellStyle name="解释性文本 2 6 2" xfId="5579"/>
    <cellStyle name="解释性文本 2 7" xfId="5580"/>
    <cellStyle name="解释性文本 2 8" xfId="5581"/>
    <cellStyle name="解释性文本 2 9" xfId="5582"/>
    <cellStyle name="解释性文本 3" xfId="2088"/>
    <cellStyle name="解释性文本 3 2" xfId="2090"/>
    <cellStyle name="解释性文本 3 2 2" xfId="2093"/>
    <cellStyle name="解释性文本 3 3" xfId="2096"/>
    <cellStyle name="解释性文本 3 4" xfId="2099"/>
    <cellStyle name="解释性文本 3 5" xfId="2102"/>
    <cellStyle name="解释性文本 3 6" xfId="5583"/>
    <cellStyle name="解释性文本 4" xfId="2104"/>
    <cellStyle name="解释性文本 4 2" xfId="2106"/>
    <cellStyle name="解释性文本 4 3" xfId="2110"/>
    <cellStyle name="解释性文本 4 4" xfId="5584"/>
    <cellStyle name="解释性文本 5" xfId="2113"/>
    <cellStyle name="警告文本 2" xfId="5585"/>
    <cellStyle name="警告文本 2 10" xfId="5586"/>
    <cellStyle name="警告文本 2 2" xfId="2242"/>
    <cellStyle name="警告文本 2 2 2" xfId="5588"/>
    <cellStyle name="警告文本 2 2 2 2" xfId="5589"/>
    <cellStyle name="警告文本 2 2 2 2 2" xfId="5590"/>
    <cellStyle name="警告文本 2 2 2 3" xfId="5591"/>
    <cellStyle name="警告文本 2 2 2 4" xfId="5592"/>
    <cellStyle name="警告文本 2 2 2 5" xfId="5593"/>
    <cellStyle name="警告文本 2 2 2 6" xfId="5594"/>
    <cellStyle name="警告文本 2 2 3" xfId="5595"/>
    <cellStyle name="警告文本 2 2 3 2" xfId="677"/>
    <cellStyle name="警告文本 2 2 3 2 2" xfId="5596"/>
    <cellStyle name="警告文本 2 2 3 3" xfId="5597"/>
    <cellStyle name="警告文本 2 2 3 4" xfId="5598"/>
    <cellStyle name="警告文本 2 2 3 5" xfId="5599"/>
    <cellStyle name="警告文本 2 2 3 6" xfId="5600"/>
    <cellStyle name="警告文本 2 2 4" xfId="5601"/>
    <cellStyle name="警告文本 2 2 4 2" xfId="5602"/>
    <cellStyle name="警告文本 2 2 4 2 2" xfId="5603"/>
    <cellStyle name="警告文本 2 2 4 3" xfId="5604"/>
    <cellStyle name="警告文本 2 2 4 4" xfId="5605"/>
    <cellStyle name="警告文本 2 2 4 5" xfId="5606"/>
    <cellStyle name="警告文本 2 2 5" xfId="5607"/>
    <cellStyle name="警告文本 2 2 5 2" xfId="5608"/>
    <cellStyle name="警告文本 2 2 5 3" xfId="5609"/>
    <cellStyle name="警告文本 2 2 5 4" xfId="5610"/>
    <cellStyle name="警告文本 2 2 6" xfId="5611"/>
    <cellStyle name="警告文本 2 2 6 2" xfId="5612"/>
    <cellStyle name="警告文本 2 2 7" xfId="5613"/>
    <cellStyle name="警告文本 2 2 8" xfId="5614"/>
    <cellStyle name="警告文本 2 2 9" xfId="5615"/>
    <cellStyle name="警告文本 2 3" xfId="2245"/>
    <cellStyle name="警告文本 2 3 2" xfId="5616"/>
    <cellStyle name="警告文本 2 3 2 2" xfId="886"/>
    <cellStyle name="警告文本 2 3 3" xfId="5617"/>
    <cellStyle name="警告文本 2 3 4" xfId="5618"/>
    <cellStyle name="警告文本 2 3 5" xfId="5619"/>
    <cellStyle name="警告文本 2 3 6" xfId="5620"/>
    <cellStyle name="警告文本 2 4" xfId="5622"/>
    <cellStyle name="警告文本 2 4 2" xfId="5623"/>
    <cellStyle name="警告文本 2 4 2 2" xfId="5624"/>
    <cellStyle name="警告文本 2 4 3" xfId="5625"/>
    <cellStyle name="警告文本 2 4 4" xfId="5626"/>
    <cellStyle name="警告文本 2 4 5" xfId="5627"/>
    <cellStyle name="警告文本 2 4 6" xfId="5628"/>
    <cellStyle name="警告文本 2 5" xfId="5630"/>
    <cellStyle name="警告文本 2 5 2" xfId="5631"/>
    <cellStyle name="警告文本 2 5 2 2" xfId="5632"/>
    <cellStyle name="警告文本 2 5 3" xfId="5633"/>
    <cellStyle name="警告文本 2 5 4" xfId="5634"/>
    <cellStyle name="警告文本 2 5 5" xfId="5635"/>
    <cellStyle name="警告文本 2 6" xfId="5637"/>
    <cellStyle name="警告文本 2 6 2" xfId="5638"/>
    <cellStyle name="警告文本 2 6 3" xfId="5639"/>
    <cellStyle name="警告文本 2 6 4" xfId="5640"/>
    <cellStyle name="警告文本 2 7" xfId="5641"/>
    <cellStyle name="警告文本 2 7 2" xfId="5643"/>
    <cellStyle name="警告文本 2 8" xfId="5644"/>
    <cellStyle name="警告文本 2 9" xfId="5645"/>
    <cellStyle name="警告文本 3" xfId="5646"/>
    <cellStyle name="警告文本 3 2" xfId="5648"/>
    <cellStyle name="警告文本 3 2 2" xfId="5650"/>
    <cellStyle name="警告文本 3 2 2 2" xfId="5651"/>
    <cellStyle name="警告文本 3 2 3" xfId="5652"/>
    <cellStyle name="警告文本 3 2 4" xfId="5653"/>
    <cellStyle name="警告文本 3 2 5" xfId="5654"/>
    <cellStyle name="警告文本 3 2 6" xfId="5655"/>
    <cellStyle name="警告文本 3 3" xfId="5657"/>
    <cellStyle name="警告文本 3 3 2" xfId="5658"/>
    <cellStyle name="警告文本 3 3 2 2" xfId="1061"/>
    <cellStyle name="警告文本 3 3 3" xfId="5659"/>
    <cellStyle name="警告文本 3 3 4" xfId="5660"/>
    <cellStyle name="警告文本 3 3 5" xfId="5661"/>
    <cellStyle name="警告文本 3 3 6" xfId="5662"/>
    <cellStyle name="警告文本 3 4" xfId="5664"/>
    <cellStyle name="警告文本 3 4 2" xfId="5665"/>
    <cellStyle name="警告文本 3 4 2 2" xfId="5666"/>
    <cellStyle name="警告文本 3 4 3" xfId="5667"/>
    <cellStyle name="警告文本 3 4 4" xfId="5668"/>
    <cellStyle name="警告文本 3 4 5" xfId="5669"/>
    <cellStyle name="警告文本 3 5" xfId="5671"/>
    <cellStyle name="警告文本 3 5 2" xfId="5672"/>
    <cellStyle name="警告文本 3 5 3" xfId="5673"/>
    <cellStyle name="警告文本 3 5 4" xfId="5674"/>
    <cellStyle name="警告文本 3 6" xfId="5676"/>
    <cellStyle name="警告文本 3 6 2" xfId="5677"/>
    <cellStyle name="警告文本 3 7" xfId="5678"/>
    <cellStyle name="警告文本 3 8" xfId="5679"/>
    <cellStyle name="警告文本 3 9" xfId="5680"/>
    <cellStyle name="警告文本 4" xfId="5681"/>
    <cellStyle name="警告文本 4 2" xfId="5683"/>
    <cellStyle name="警告文本 4 2 2" xfId="5685"/>
    <cellStyle name="警告文本 4 3" xfId="5687"/>
    <cellStyle name="警告文本 4 4" xfId="5689"/>
    <cellStyle name="警告文本 4 5" xfId="5691"/>
    <cellStyle name="警告文本 4 6" xfId="5693"/>
    <cellStyle name="警告文本 5" xfId="5694"/>
    <cellStyle name="警告文本 5 2" xfId="5695"/>
    <cellStyle name="警告文本 5 3" xfId="5696"/>
    <cellStyle name="警告文本 5 4" xfId="5697"/>
    <cellStyle name="警告文本 6" xfId="5698"/>
    <cellStyle name="链接单元格 2" xfId="5699"/>
    <cellStyle name="链接单元格 2 2" xfId="5700"/>
    <cellStyle name="链接单元格 2 2 2" xfId="5701"/>
    <cellStyle name="链接单元格 2 2 2 2" xfId="5702"/>
    <cellStyle name="链接单元格 2 2 3" xfId="5703"/>
    <cellStyle name="链接单元格 2 2 4" xfId="5704"/>
    <cellStyle name="链接单元格 2 2 5" xfId="4156"/>
    <cellStyle name="链接单元格 2 2 6" xfId="5705"/>
    <cellStyle name="链接单元格 2 3" xfId="5706"/>
    <cellStyle name="链接单元格 2 3 2" xfId="5707"/>
    <cellStyle name="链接单元格 2 3 2 2" xfId="5708"/>
    <cellStyle name="链接单元格 2 3 3" xfId="5709"/>
    <cellStyle name="链接单元格 2 3 4" xfId="5710"/>
    <cellStyle name="链接单元格 2 3 5" xfId="5711"/>
    <cellStyle name="链接单元格 2 3 6" xfId="5712"/>
    <cellStyle name="链接单元格 2 4" xfId="5713"/>
    <cellStyle name="链接单元格 2 4 2" xfId="5714"/>
    <cellStyle name="链接单元格 2 4 2 2" xfId="5715"/>
    <cellStyle name="链接单元格 2 4 3" xfId="5716"/>
    <cellStyle name="链接单元格 2 4 4" xfId="2912"/>
    <cellStyle name="链接单元格 2 4 5" xfId="5717"/>
    <cellStyle name="链接单元格 2 5" xfId="5718"/>
    <cellStyle name="链接单元格 2 5 2" xfId="5719"/>
    <cellStyle name="链接单元格 2 5 3" xfId="5720"/>
    <cellStyle name="链接单元格 2 5 4" xfId="5721"/>
    <cellStyle name="链接单元格 2 6" xfId="5722"/>
    <cellStyle name="链接单元格 2 6 2" xfId="2273"/>
    <cellStyle name="链接单元格 2 7" xfId="5723"/>
    <cellStyle name="链接单元格 2 8" xfId="5724"/>
    <cellStyle name="链接单元格 2 9" xfId="5725"/>
    <cellStyle name="链接单元格 3" xfId="5726"/>
    <cellStyle name="链接单元格 3 2" xfId="5727"/>
    <cellStyle name="链接单元格 3 2 2" xfId="5729"/>
    <cellStyle name="链接单元格 3 3" xfId="5730"/>
    <cellStyle name="链接单元格 3 4" xfId="5731"/>
    <cellStyle name="链接单元格 3 5" xfId="5732"/>
    <cellStyle name="链接单元格 3 6" xfId="5733"/>
    <cellStyle name="链接单元格 4" xfId="5734"/>
    <cellStyle name="链接单元格 4 2" xfId="5735"/>
    <cellStyle name="链接单元格 4 3" xfId="5736"/>
    <cellStyle name="链接单元格 4 4" xfId="5737"/>
    <cellStyle name="链接单元格 5" xfId="5738"/>
    <cellStyle name="普通_laroux" xfId="5739"/>
    <cellStyle name="千位[0]_laroux" xfId="5741"/>
    <cellStyle name="千位_laroux" xfId="5743"/>
    <cellStyle name="千位分隔 2" xfId="1815"/>
    <cellStyle name="千位分隔 2 10" xfId="5744"/>
    <cellStyle name="千位分隔 2 11" xfId="5745"/>
    <cellStyle name="千位分隔 2 2" xfId="5746"/>
    <cellStyle name="千位分隔 2 2 2" xfId="5747"/>
    <cellStyle name="千位分隔 2 2 2 2" xfId="5748"/>
    <cellStyle name="千位分隔 2 2 3" xfId="5749"/>
    <cellStyle name="千位分隔 2 2 4" xfId="5750"/>
    <cellStyle name="千位分隔 2 2 5" xfId="5751"/>
    <cellStyle name="千位分隔 2 2 6" xfId="5752"/>
    <cellStyle name="千位分隔 2 3" xfId="5753"/>
    <cellStyle name="千位分隔 2 3 2" xfId="5754"/>
    <cellStyle name="千位分隔 2 3 2 2" xfId="5755"/>
    <cellStyle name="千位分隔 2 3 3" xfId="5756"/>
    <cellStyle name="千位分隔 2 3 4" xfId="5757"/>
    <cellStyle name="千位分隔 2 3 5" xfId="5758"/>
    <cellStyle name="千位分隔 2 4" xfId="5759"/>
    <cellStyle name="千位分隔 2 4 2" xfId="5760"/>
    <cellStyle name="千位分隔 2 4 2 2" xfId="5761"/>
    <cellStyle name="千位分隔 2 4 3" xfId="5762"/>
    <cellStyle name="千位分隔 2 4 4" xfId="5763"/>
    <cellStyle name="千位分隔 2 4 5" xfId="5764"/>
    <cellStyle name="千位分隔 2 4 6" xfId="5765"/>
    <cellStyle name="千位分隔 2 5" xfId="5766"/>
    <cellStyle name="千位分隔 2 5 2" xfId="5767"/>
    <cellStyle name="千位分隔 2 5 3" xfId="5768"/>
    <cellStyle name="千位分隔 2 5 4" xfId="5769"/>
    <cellStyle name="千位分隔 2 6" xfId="5770"/>
    <cellStyle name="千位分隔 2 6 2" xfId="5771"/>
    <cellStyle name="千位分隔 2 6 2 2" xfId="5772"/>
    <cellStyle name="千位分隔 2 6 3" xfId="5773"/>
    <cellStyle name="千位分隔 2 6 4" xfId="5774"/>
    <cellStyle name="千位分隔 2 6 5" xfId="5775"/>
    <cellStyle name="千位分隔 2 7" xfId="5776"/>
    <cellStyle name="千位分隔 2 7 2" xfId="5777"/>
    <cellStyle name="千位分隔 2 8" xfId="5778"/>
    <cellStyle name="千位分隔 2 8 2" xfId="5780"/>
    <cellStyle name="千位分隔 2 9" xfId="5781"/>
    <cellStyle name="千位分隔 3" xfId="1818"/>
    <cellStyle name="强调文字颜色 1 2" xfId="5782"/>
    <cellStyle name="强调文字颜色 1 2 2" xfId="5783"/>
    <cellStyle name="强调文字颜色 1 2 2 2" xfId="5784"/>
    <cellStyle name="强调文字颜色 1 2 2 2 2" xfId="5785"/>
    <cellStyle name="强调文字颜色 1 2 2 3" xfId="5786"/>
    <cellStyle name="强调文字颜色 1 2 2 4" xfId="5787"/>
    <cellStyle name="强调文字颜色 1 2 2 5" xfId="5788"/>
    <cellStyle name="强调文字颜色 1 2 2 6" xfId="5789"/>
    <cellStyle name="强调文字颜色 1 2 3" xfId="5790"/>
    <cellStyle name="强调文字颜色 1 2 3 2" xfId="5791"/>
    <cellStyle name="强调文字颜色 1 2 3 2 2" xfId="3386"/>
    <cellStyle name="强调文字颜色 1 2 3 3" xfId="5792"/>
    <cellStyle name="强调文字颜色 1 2 3 4" xfId="5793"/>
    <cellStyle name="强调文字颜色 1 2 3 5" xfId="5794"/>
    <cellStyle name="强调文字颜色 1 2 3 6" xfId="5795"/>
    <cellStyle name="强调文字颜色 1 2 4" xfId="5796"/>
    <cellStyle name="强调文字颜色 1 2 4 2" xfId="5797"/>
    <cellStyle name="强调文字颜色 1 2 4 2 2" xfId="1033"/>
    <cellStyle name="强调文字颜色 1 2 4 3" xfId="5798"/>
    <cellStyle name="强调文字颜色 1 2 4 4" xfId="5799"/>
    <cellStyle name="强调文字颜色 1 2 4 5" xfId="5800"/>
    <cellStyle name="强调文字颜色 1 2 5" xfId="5801"/>
    <cellStyle name="强调文字颜色 1 2 5 2" xfId="5802"/>
    <cellStyle name="强调文字颜色 1 2 5 3" xfId="5803"/>
    <cellStyle name="强调文字颜色 1 2 5 4" xfId="5804"/>
    <cellStyle name="强调文字颜色 1 2 6" xfId="5805"/>
    <cellStyle name="强调文字颜色 1 2 6 2" xfId="5806"/>
    <cellStyle name="强调文字颜色 1 2 7" xfId="5807"/>
    <cellStyle name="强调文字颜色 1 2 8" xfId="5808"/>
    <cellStyle name="强调文字颜色 1 2 9" xfId="5809"/>
    <cellStyle name="强调文字颜色 1 3" xfId="5810"/>
    <cellStyle name="强调文字颜色 1 3 2" xfId="5811"/>
    <cellStyle name="强调文字颜色 1 3 2 2" xfId="5812"/>
    <cellStyle name="强调文字颜色 1 3 3" xfId="5813"/>
    <cellStyle name="强调文字颜色 1 3 4" xfId="5814"/>
    <cellStyle name="强调文字颜色 1 3 5" xfId="5815"/>
    <cellStyle name="强调文字颜色 1 3 6" xfId="5816"/>
    <cellStyle name="强调文字颜色 1 4" xfId="5817"/>
    <cellStyle name="强调文字颜色 1 4 2" xfId="5818"/>
    <cellStyle name="强调文字颜色 1 4 3" xfId="5819"/>
    <cellStyle name="强调文字颜色 1 4 4" xfId="5820"/>
    <cellStyle name="强调文字颜色 1 5" xfId="5821"/>
    <cellStyle name="强调文字颜色 1 6" xfId="5822"/>
    <cellStyle name="强调文字颜色 2 2" xfId="5823"/>
    <cellStyle name="强调文字颜色 2 2 2" xfId="5824"/>
    <cellStyle name="强调文字颜色 2 2 2 2" xfId="295"/>
    <cellStyle name="强调文字颜色 2 2 2 2 2" xfId="301"/>
    <cellStyle name="强调文字颜色 2 2 2 3" xfId="383"/>
    <cellStyle name="强调文字颜色 2 2 2 4" xfId="397"/>
    <cellStyle name="强调文字颜色 2 2 2 5" xfId="407"/>
    <cellStyle name="强调文字颜色 2 2 2 6" xfId="421"/>
    <cellStyle name="强调文字颜色 2 2 3" xfId="5825"/>
    <cellStyle name="强调文字颜色 2 2 3 2" xfId="625"/>
    <cellStyle name="强调文字颜色 2 2 3 2 2" xfId="636"/>
    <cellStyle name="强调文字颜色 2 2 3 3" xfId="389"/>
    <cellStyle name="强调文字颜色 2 2 3 4" xfId="774"/>
    <cellStyle name="强调文字颜色 2 2 3 5" xfId="501"/>
    <cellStyle name="强调文字颜色 2 2 3 6" xfId="517"/>
    <cellStyle name="强调文字颜色 2 2 4" xfId="5826"/>
    <cellStyle name="强调文字颜色 2 2 4 2" xfId="94"/>
    <cellStyle name="强调文字颜色 2 2 4 2 2" xfId="135"/>
    <cellStyle name="强调文字颜色 2 2 4 3" xfId="813"/>
    <cellStyle name="强调文字颜色 2 2 4 4" xfId="148"/>
    <cellStyle name="强调文字颜色 2 2 4 5" xfId="923"/>
    <cellStyle name="强调文字颜色 2 2 5" xfId="5827"/>
    <cellStyle name="强调文字颜色 2 2 5 2" xfId="1035"/>
    <cellStyle name="强调文字颜色 2 2 5 3" xfId="1137"/>
    <cellStyle name="强调文字颜色 2 2 5 4" xfId="1147"/>
    <cellStyle name="强调文字颜色 2 2 6" xfId="5828"/>
    <cellStyle name="强调文字颜色 2 2 6 2" xfId="1347"/>
    <cellStyle name="强调文字颜色 2 2 7" xfId="5829"/>
    <cellStyle name="强调文字颜色 2 2 8" xfId="5830"/>
    <cellStyle name="强调文字颜色 2 2 9" xfId="5831"/>
    <cellStyle name="强调文字颜色 2 3" xfId="5832"/>
    <cellStyle name="强调文字颜色 2 3 2" xfId="5833"/>
    <cellStyle name="强调文字颜色 2 3 2 2" xfId="5834"/>
    <cellStyle name="强调文字颜色 2 3 3" xfId="5835"/>
    <cellStyle name="强调文字颜色 2 3 4" xfId="5836"/>
    <cellStyle name="强调文字颜色 2 3 5" xfId="5837"/>
    <cellStyle name="强调文字颜色 2 3 6" xfId="5838"/>
    <cellStyle name="强调文字颜色 2 4" xfId="5839"/>
    <cellStyle name="强调文字颜色 2 4 2" xfId="5840"/>
    <cellStyle name="强调文字颜色 2 4 3" xfId="5841"/>
    <cellStyle name="强调文字颜色 2 4 4" xfId="5842"/>
    <cellStyle name="强调文字颜色 2 5" xfId="5843"/>
    <cellStyle name="强调文字颜色 2 6" xfId="5844"/>
    <cellStyle name="强调文字颜色 3 2" xfId="5845"/>
    <cellStyle name="强调文字颜色 3 2 2" xfId="5846"/>
    <cellStyle name="强调文字颜色 3 2 2 2" xfId="5847"/>
    <cellStyle name="强调文字颜色 3 2 2 2 2" xfId="5848"/>
    <cellStyle name="强调文字颜色 3 2 2 3" xfId="5849"/>
    <cellStyle name="强调文字颜色 3 2 2 4" xfId="5850"/>
    <cellStyle name="强调文字颜色 3 2 2 5" xfId="5851"/>
    <cellStyle name="强调文字颜色 3 2 2 6" xfId="5852"/>
    <cellStyle name="强调文字颜色 3 2 3" xfId="5853"/>
    <cellStyle name="强调文字颜色 3 2 3 2" xfId="5854"/>
    <cellStyle name="强调文字颜色 3 2 3 2 2" xfId="5855"/>
    <cellStyle name="强调文字颜色 3 2 3 3" xfId="5856"/>
    <cellStyle name="强调文字颜色 3 2 3 4" xfId="5857"/>
    <cellStyle name="强调文字颜色 3 2 3 5" xfId="5858"/>
    <cellStyle name="强调文字颜色 3 2 3 6" xfId="5859"/>
    <cellStyle name="强调文字颜色 3 2 4" xfId="5860"/>
    <cellStyle name="强调文字颜色 3 2 4 2" xfId="5861"/>
    <cellStyle name="强调文字颜色 3 2 4 2 2" xfId="5862"/>
    <cellStyle name="强调文字颜色 3 2 4 3" xfId="5863"/>
    <cellStyle name="强调文字颜色 3 2 4 4" xfId="5864"/>
    <cellStyle name="强调文字颜色 3 2 4 5" xfId="5865"/>
    <cellStyle name="强调文字颜色 3 2 5" xfId="5866"/>
    <cellStyle name="强调文字颜色 3 2 5 2" xfId="5867"/>
    <cellStyle name="强调文字颜色 3 2 5 3" xfId="5868"/>
    <cellStyle name="强调文字颜色 3 2 5 4" xfId="5869"/>
    <cellStyle name="强调文字颜色 3 2 6" xfId="5870"/>
    <cellStyle name="强调文字颜色 3 2 6 2" xfId="5871"/>
    <cellStyle name="强调文字颜色 3 2 7" xfId="5872"/>
    <cellStyle name="强调文字颜色 3 2 8" xfId="5873"/>
    <cellStyle name="强调文字颜色 3 2 9" xfId="5874"/>
    <cellStyle name="强调文字颜色 3 3" xfId="5875"/>
    <cellStyle name="强调文字颜色 3 3 2" xfId="5876"/>
    <cellStyle name="强调文字颜色 3 3 2 2" xfId="5877"/>
    <cellStyle name="强调文字颜色 3 3 3" xfId="5878"/>
    <cellStyle name="强调文字颜色 3 3 4" xfId="5879"/>
    <cellStyle name="强调文字颜色 3 3 5" xfId="5880"/>
    <cellStyle name="强调文字颜色 3 3 6" xfId="5881"/>
    <cellStyle name="强调文字颜色 3 4" xfId="5882"/>
    <cellStyle name="强调文字颜色 3 4 2" xfId="5883"/>
    <cellStyle name="强调文字颜色 3 4 3" xfId="5884"/>
    <cellStyle name="强调文字颜色 3 4 4" xfId="5885"/>
    <cellStyle name="强调文字颜色 3 5" xfId="5886"/>
    <cellStyle name="强调文字颜色 3 6" xfId="5887"/>
    <cellStyle name="强调文字颜色 4 2" xfId="5888"/>
    <cellStyle name="强调文字颜色 4 2 2" xfId="5889"/>
    <cellStyle name="强调文字颜色 4 2 2 2" xfId="5890"/>
    <cellStyle name="强调文字颜色 4 2 2 2 2" xfId="5891"/>
    <cellStyle name="强调文字颜色 4 2 2 3" xfId="5892"/>
    <cellStyle name="强调文字颜色 4 2 2 4" xfId="5893"/>
    <cellStyle name="强调文字颜色 4 2 2 5" xfId="5894"/>
    <cellStyle name="强调文字颜色 4 2 2 6" xfId="2448"/>
    <cellStyle name="强调文字颜色 4 2 3" xfId="5895"/>
    <cellStyle name="强调文字颜色 4 2 3 2" xfId="5897"/>
    <cellStyle name="强调文字颜色 4 2 3 2 2" xfId="5898"/>
    <cellStyle name="强调文字颜色 4 2 3 3" xfId="5900"/>
    <cellStyle name="强调文字颜色 4 2 3 4" xfId="5902"/>
    <cellStyle name="强调文字颜色 4 2 3 5" xfId="5903"/>
    <cellStyle name="强调文字颜色 4 2 3 6" xfId="5904"/>
    <cellStyle name="强调文字颜色 4 2 4" xfId="5905"/>
    <cellStyle name="强调文字颜色 4 2 4 2" xfId="5907"/>
    <cellStyle name="强调文字颜色 4 2 4 2 2" xfId="5368"/>
    <cellStyle name="强调文字颜色 4 2 4 3" xfId="5909"/>
    <cellStyle name="强调文字颜色 4 2 4 4" xfId="5911"/>
    <cellStyle name="强调文字颜色 4 2 4 5" xfId="5912"/>
    <cellStyle name="强调文字颜色 4 2 5" xfId="5913"/>
    <cellStyle name="强调文字颜色 4 2 5 2" xfId="5915"/>
    <cellStyle name="强调文字颜色 4 2 5 3" xfId="5917"/>
    <cellStyle name="强调文字颜色 4 2 5 4" xfId="5919"/>
    <cellStyle name="强调文字颜色 4 2 6" xfId="5920"/>
    <cellStyle name="强调文字颜色 4 2 6 2" xfId="5922"/>
    <cellStyle name="强调文字颜色 4 2 7" xfId="5923"/>
    <cellStyle name="强调文字颜色 4 2 8" xfId="5924"/>
    <cellStyle name="强调文字颜色 4 2 9" xfId="5925"/>
    <cellStyle name="强调文字颜色 4 3" xfId="5926"/>
    <cellStyle name="强调文字颜色 4 3 2" xfId="5927"/>
    <cellStyle name="强调文字颜色 4 3 2 2" xfId="5928"/>
    <cellStyle name="强调文字颜色 4 3 3" xfId="5929"/>
    <cellStyle name="强调文字颜色 4 3 4" xfId="5930"/>
    <cellStyle name="强调文字颜色 4 3 5" xfId="5931"/>
    <cellStyle name="强调文字颜色 4 3 6" xfId="5932"/>
    <cellStyle name="强调文字颜色 4 4" xfId="5933"/>
    <cellStyle name="强调文字颜色 4 4 2" xfId="5934"/>
    <cellStyle name="强调文字颜色 4 4 3" xfId="5935"/>
    <cellStyle name="强调文字颜色 4 4 4" xfId="5936"/>
    <cellStyle name="强调文字颜色 4 5" xfId="5937"/>
    <cellStyle name="强调文字颜色 4 6" xfId="5938"/>
    <cellStyle name="强调文字颜色 5 2" xfId="5939"/>
    <cellStyle name="强调文字颜色 5 2 2" xfId="5940"/>
    <cellStyle name="强调文字颜色 5 2 2 2" xfId="5941"/>
    <cellStyle name="强调文字颜色 5 2 2 2 2" xfId="5942"/>
    <cellStyle name="强调文字颜色 5 2 2 3" xfId="5943"/>
    <cellStyle name="强调文字颜色 5 2 2 4" xfId="5944"/>
    <cellStyle name="强调文字颜色 5 2 2 5" xfId="5945"/>
    <cellStyle name="强调文字颜色 5 2 2 6" xfId="5946"/>
    <cellStyle name="强调文字颜色 5 2 3" xfId="5947"/>
    <cellStyle name="强调文字颜色 5 2 3 2" xfId="5948"/>
    <cellStyle name="强调文字颜色 5 2 3 2 2" xfId="5949"/>
    <cellStyle name="强调文字颜色 5 2 3 3" xfId="5950"/>
    <cellStyle name="强调文字颜色 5 2 3 4" xfId="5951"/>
    <cellStyle name="强调文字颜色 5 2 3 5" xfId="5952"/>
    <cellStyle name="强调文字颜色 5 2 3 6" xfId="5953"/>
    <cellStyle name="强调文字颜色 5 2 4" xfId="5954"/>
    <cellStyle name="强调文字颜色 5 2 4 2" xfId="5955"/>
    <cellStyle name="强调文字颜色 5 2 4 2 2" xfId="5956"/>
    <cellStyle name="强调文字颜色 5 2 4 3" xfId="5957"/>
    <cellStyle name="强调文字颜色 5 2 4 4" xfId="5958"/>
    <cellStyle name="强调文字颜色 5 2 4 5" xfId="5959"/>
    <cellStyle name="强调文字颜色 5 2 5" xfId="5960"/>
    <cellStyle name="强调文字颜色 5 2 5 2" xfId="5961"/>
    <cellStyle name="强调文字颜色 5 2 5 3" xfId="5962"/>
    <cellStyle name="强调文字颜色 5 2 5 4" xfId="5963"/>
    <cellStyle name="强调文字颜色 5 2 6" xfId="5965"/>
    <cellStyle name="强调文字颜色 5 2 6 2" xfId="5967"/>
    <cellStyle name="强调文字颜色 5 2 7" xfId="5969"/>
    <cellStyle name="强调文字颜色 5 2 8" xfId="5971"/>
    <cellStyle name="强调文字颜色 5 2 9" xfId="5973"/>
    <cellStyle name="强调文字颜色 5 3" xfId="5974"/>
    <cellStyle name="强调文字颜色 5 3 2" xfId="5975"/>
    <cellStyle name="强调文字颜色 5 3 2 2" xfId="5976"/>
    <cellStyle name="强调文字颜色 5 3 3" xfId="5977"/>
    <cellStyle name="强调文字颜色 5 3 4" xfId="5978"/>
    <cellStyle name="强调文字颜色 5 3 5" xfId="5979"/>
    <cellStyle name="强调文字颜色 5 3 6" xfId="5981"/>
    <cellStyle name="强调文字颜色 5 4" xfId="5982"/>
    <cellStyle name="强调文字颜色 5 4 2" xfId="5983"/>
    <cellStyle name="强调文字颜色 5 4 3" xfId="5984"/>
    <cellStyle name="强调文字颜色 5 4 4" xfId="5985"/>
    <cellStyle name="强调文字颜色 5 5" xfId="5986"/>
    <cellStyle name="强调文字颜色 5 6" xfId="5987"/>
    <cellStyle name="强调文字颜色 6 2" xfId="5988"/>
    <cellStyle name="强调文字颜色 6 2 2" xfId="5989"/>
    <cellStyle name="强调文字颜色 6 2 2 2" xfId="5990"/>
    <cellStyle name="强调文字颜色 6 2 2 2 2" xfId="5991"/>
    <cellStyle name="强调文字颜色 6 2 2 3" xfId="5992"/>
    <cellStyle name="强调文字颜色 6 2 2 4" xfId="5993"/>
    <cellStyle name="强调文字颜色 6 2 2 5" xfId="5994"/>
    <cellStyle name="强调文字颜色 6 2 2 6" xfId="5995"/>
    <cellStyle name="强调文字颜色 6 2 3" xfId="5996"/>
    <cellStyle name="强调文字颜色 6 2 3 2" xfId="5997"/>
    <cellStyle name="强调文字颜色 6 2 3 2 2" xfId="5998"/>
    <cellStyle name="强调文字颜色 6 2 3 3" xfId="5999"/>
    <cellStyle name="强调文字颜色 6 2 3 4" xfId="6000"/>
    <cellStyle name="强调文字颜色 6 2 3 5" xfId="6001"/>
    <cellStyle name="强调文字颜色 6 2 3 6" xfId="3242"/>
    <cellStyle name="强调文字颜色 6 2 4" xfId="6002"/>
    <cellStyle name="强调文字颜色 6 2 4 2" xfId="6003"/>
    <cellStyle name="强调文字颜色 6 2 4 2 2" xfId="6004"/>
    <cellStyle name="强调文字颜色 6 2 4 3" xfId="6005"/>
    <cellStyle name="强调文字颜色 6 2 4 4" xfId="6006"/>
    <cellStyle name="强调文字颜色 6 2 4 5" xfId="6007"/>
    <cellStyle name="强调文字颜色 6 2 5" xfId="6008"/>
    <cellStyle name="强调文字颜色 6 2 5 2" xfId="6009"/>
    <cellStyle name="强调文字颜色 6 2 5 3" xfId="6010"/>
    <cellStyle name="强调文字颜色 6 2 5 4" xfId="6011"/>
    <cellStyle name="强调文字颜色 6 2 6" xfId="6012"/>
    <cellStyle name="强调文字颜色 6 2 6 2" xfId="6013"/>
    <cellStyle name="强调文字颜色 6 2 7" xfId="6014"/>
    <cellStyle name="强调文字颜色 6 2 8" xfId="6015"/>
    <cellStyle name="强调文字颜色 6 2 9" xfId="6016"/>
    <cellStyle name="强调文字颜色 6 3" xfId="6017"/>
    <cellStyle name="强调文字颜色 6 3 2" xfId="6018"/>
    <cellStyle name="强调文字颜色 6 3 2 2" xfId="6019"/>
    <cellStyle name="强调文字颜色 6 3 3" xfId="6020"/>
    <cellStyle name="强调文字颜色 6 3 4" xfId="6021"/>
    <cellStyle name="强调文字颜色 6 3 5" xfId="6022"/>
    <cellStyle name="强调文字颜色 6 3 6" xfId="6023"/>
    <cellStyle name="强调文字颜色 6 4" xfId="6024"/>
    <cellStyle name="强调文字颜色 6 4 2" xfId="6025"/>
    <cellStyle name="强调文字颜色 6 4 3" xfId="6026"/>
    <cellStyle name="强调文字颜色 6 4 4" xfId="6027"/>
    <cellStyle name="强调文字颜色 6 5" xfId="6028"/>
    <cellStyle name="强调文字颜色 6 6" xfId="6029"/>
    <cellStyle name="适中 2" xfId="6030"/>
    <cellStyle name="适中 2 2" xfId="6031"/>
    <cellStyle name="适中 2 2 2" xfId="6032"/>
    <cellStyle name="适中 2 2 2 2" xfId="6033"/>
    <cellStyle name="适中 2 2 3" xfId="6034"/>
    <cellStyle name="适中 2 2 4" xfId="6035"/>
    <cellStyle name="适中 2 2 5" xfId="6036"/>
    <cellStyle name="适中 2 2 6" xfId="6037"/>
    <cellStyle name="适中 2 3" xfId="6038"/>
    <cellStyle name="适中 2 3 2" xfId="6039"/>
    <cellStyle name="适中 2 3 2 2" xfId="6040"/>
    <cellStyle name="适中 2 3 3" xfId="4553"/>
    <cellStyle name="适中 2 3 4" xfId="4560"/>
    <cellStyle name="适中 2 3 5" xfId="4567"/>
    <cellStyle name="适中 2 3 6" xfId="4577"/>
    <cellStyle name="适中 2 4" xfId="6041"/>
    <cellStyle name="适中 2 4 2" xfId="6042"/>
    <cellStyle name="适中 2 4 2 2" xfId="6043"/>
    <cellStyle name="适中 2 4 3" xfId="6044"/>
    <cellStyle name="适中 2 4 4" xfId="6045"/>
    <cellStyle name="适中 2 4 5" xfId="6046"/>
    <cellStyle name="适中 2 5" xfId="6047"/>
    <cellStyle name="适中 2 5 2" xfId="6048"/>
    <cellStyle name="适中 2 5 3" xfId="6049"/>
    <cellStyle name="适中 2 5 4" xfId="6050"/>
    <cellStyle name="适中 2 6" xfId="6051"/>
    <cellStyle name="适中 2 6 2" xfId="60"/>
    <cellStyle name="适中 2 7" xfId="6052"/>
    <cellStyle name="适中 2 8" xfId="6053"/>
    <cellStyle name="适中 2 9" xfId="6054"/>
    <cellStyle name="适中 3" xfId="6055"/>
    <cellStyle name="适中 3 2" xfId="6056"/>
    <cellStyle name="适中 3 2 2" xfId="6057"/>
    <cellStyle name="适中 3 3" xfId="6058"/>
    <cellStyle name="适中 3 4" xfId="6059"/>
    <cellStyle name="适中 3 5" xfId="6060"/>
    <cellStyle name="适中 3 6" xfId="6061"/>
    <cellStyle name="适中 4" xfId="6062"/>
    <cellStyle name="适中 4 2" xfId="6063"/>
    <cellStyle name="适中 4 3" xfId="6064"/>
    <cellStyle name="适中 4 4" xfId="6065"/>
    <cellStyle name="适中 5" xfId="6066"/>
    <cellStyle name="输出 2" xfId="6067"/>
    <cellStyle name="输出 2 10" xfId="6068"/>
    <cellStyle name="输出 2 10 2" xfId="6069"/>
    <cellStyle name="输出 2 11" xfId="6070"/>
    <cellStyle name="输出 2 12" xfId="6071"/>
    <cellStyle name="输出 2 13" xfId="6072"/>
    <cellStyle name="输出 2 2" xfId="6073"/>
    <cellStyle name="输出 2 2 10" xfId="6074"/>
    <cellStyle name="输出 2 2 11" xfId="6075"/>
    <cellStyle name="输出 2 2 12" xfId="4919"/>
    <cellStyle name="输出 2 2 13" xfId="4921"/>
    <cellStyle name="输出 2 2 2" xfId="6076"/>
    <cellStyle name="输出 2 2 2 2" xfId="6077"/>
    <cellStyle name="输出 2 2 2 2 2" xfId="4331"/>
    <cellStyle name="输出 2 2 2 2 2 2" xfId="6078"/>
    <cellStyle name="输出 2 2 2 2 3" xfId="4334"/>
    <cellStyle name="输出 2 2 2 2 4" xfId="4337"/>
    <cellStyle name="输出 2 2 2 2 5" xfId="6080"/>
    <cellStyle name="输出 2 2 2 3" xfId="6081"/>
    <cellStyle name="输出 2 2 2 3 2" xfId="6082"/>
    <cellStyle name="输出 2 2 2 3 3" xfId="6084"/>
    <cellStyle name="输出 2 2 2 3 4" xfId="6085"/>
    <cellStyle name="输出 2 2 2 4" xfId="6086"/>
    <cellStyle name="输出 2 2 2 4 2" xfId="6087"/>
    <cellStyle name="输出 2 2 2 5" xfId="6088"/>
    <cellStyle name="输出 2 2 2 6" xfId="6089"/>
    <cellStyle name="输出 2 2 2 7" xfId="6090"/>
    <cellStyle name="输出 2 2 2 8" xfId="6091"/>
    <cellStyle name="输出 2 2 3" xfId="6092"/>
    <cellStyle name="输出 2 2 3 2" xfId="157"/>
    <cellStyle name="输出 2 2 3 2 2" xfId="6093"/>
    <cellStyle name="输出 2 2 3 2 2 2" xfId="6094"/>
    <cellStyle name="输出 2 2 3 2 3" xfId="6095"/>
    <cellStyle name="输出 2 2 3 2 4" xfId="6096"/>
    <cellStyle name="输出 2 2 3 2 5" xfId="6097"/>
    <cellStyle name="输出 2 2 3 3" xfId="6098"/>
    <cellStyle name="输出 2 2 3 3 2" xfId="6099"/>
    <cellStyle name="输出 2 2 3 3 3" xfId="6100"/>
    <cellStyle name="输出 2 2 3 3 4" xfId="6101"/>
    <cellStyle name="输出 2 2 3 4" xfId="6102"/>
    <cellStyle name="输出 2 2 3 4 2" xfId="6103"/>
    <cellStyle name="输出 2 2 3 5" xfId="6104"/>
    <cellStyle name="输出 2 2 3 6" xfId="6105"/>
    <cellStyle name="输出 2 2 3 7" xfId="6106"/>
    <cellStyle name="输出 2 2 3 8" xfId="6107"/>
    <cellStyle name="输出 2 2 4" xfId="6108"/>
    <cellStyle name="输出 2 2 4 2" xfId="6109"/>
    <cellStyle name="输出 2 2 4 2 2" xfId="6110"/>
    <cellStyle name="输出 2 2 4 2 2 2" xfId="6111"/>
    <cellStyle name="输出 2 2 4 2 3" xfId="6112"/>
    <cellStyle name="输出 2 2 4 2 4" xfId="6113"/>
    <cellStyle name="输出 2 2 4 2 5" xfId="6114"/>
    <cellStyle name="输出 2 2 4 3" xfId="6115"/>
    <cellStyle name="输出 2 2 4 3 2" xfId="6116"/>
    <cellStyle name="输出 2 2 4 3 3" xfId="6117"/>
    <cellStyle name="输出 2 2 4 3 4" xfId="6118"/>
    <cellStyle name="输出 2 2 4 4" xfId="6119"/>
    <cellStyle name="输出 2 2 4 4 2" xfId="6120"/>
    <cellStyle name="输出 2 2 4 5" xfId="6121"/>
    <cellStyle name="输出 2 2 4 6" xfId="6122"/>
    <cellStyle name="输出 2 2 4 7" xfId="6123"/>
    <cellStyle name="输出 2 2 4 8" xfId="6124"/>
    <cellStyle name="输出 2 2 5" xfId="6125"/>
    <cellStyle name="输出 2 2 5 2" xfId="6126"/>
    <cellStyle name="输出 2 2 5 2 2" xfId="6127"/>
    <cellStyle name="输出 2 2 5 2 2 2" xfId="6128"/>
    <cellStyle name="输出 2 2 5 2 3" xfId="6129"/>
    <cellStyle name="输出 2 2 5 2 4" xfId="6130"/>
    <cellStyle name="输出 2 2 5 2 5" xfId="6131"/>
    <cellStyle name="输出 2 2 5 3" xfId="6132"/>
    <cellStyle name="输出 2 2 5 3 2" xfId="6133"/>
    <cellStyle name="输出 2 2 5 3 3" xfId="6134"/>
    <cellStyle name="输出 2 2 5 3 4" xfId="6135"/>
    <cellStyle name="输出 2 2 5 4" xfId="6136"/>
    <cellStyle name="输出 2 2 5 4 2" xfId="6137"/>
    <cellStyle name="输出 2 2 5 5" xfId="6138"/>
    <cellStyle name="输出 2 2 5 6" xfId="6139"/>
    <cellStyle name="输出 2 2 5 7" xfId="6141"/>
    <cellStyle name="输出 2 2 5 8" xfId="6143"/>
    <cellStyle name="输出 2 2 6" xfId="6144"/>
    <cellStyle name="输出 2 2 6 2" xfId="6145"/>
    <cellStyle name="输出 2 2 6 2 2" xfId="6146"/>
    <cellStyle name="输出 2 2 6 2 2 2" xfId="6147"/>
    <cellStyle name="输出 2 2 6 2 3" xfId="6148"/>
    <cellStyle name="输出 2 2 6 2 4" xfId="6149"/>
    <cellStyle name="输出 2 2 6 2 5" xfId="1339"/>
    <cellStyle name="输出 2 2 6 3" xfId="5428"/>
    <cellStyle name="输出 2 2 6 3 2" xfId="5430"/>
    <cellStyle name="输出 2 2 6 3 3" xfId="6150"/>
    <cellStyle name="输出 2 2 6 3 4" xfId="6151"/>
    <cellStyle name="输出 2 2 6 4" xfId="5432"/>
    <cellStyle name="输出 2 2 6 4 2" xfId="6152"/>
    <cellStyle name="输出 2 2 6 5" xfId="5434"/>
    <cellStyle name="输出 2 2 6 6" xfId="6153"/>
    <cellStyle name="输出 2 2 6 7" xfId="6155"/>
    <cellStyle name="输出 2 2 6 8" xfId="6157"/>
    <cellStyle name="输出 2 2 7" xfId="6158"/>
    <cellStyle name="输出 2 2 7 2" xfId="6159"/>
    <cellStyle name="输出 2 2 7 2 2" xfId="6160"/>
    <cellStyle name="输出 2 2 7 3" xfId="5437"/>
    <cellStyle name="输出 2 2 7 4" xfId="5439"/>
    <cellStyle name="输出 2 2 7 5" xfId="6161"/>
    <cellStyle name="输出 2 2 8" xfId="6162"/>
    <cellStyle name="输出 2 2 8 2" xfId="6163"/>
    <cellStyle name="输出 2 2 8 3" xfId="5442"/>
    <cellStyle name="输出 2 2 8 4" xfId="6164"/>
    <cellStyle name="输出 2 2 9" xfId="6165"/>
    <cellStyle name="输出 2 2 9 2" xfId="6166"/>
    <cellStyle name="输出 2 3" xfId="6167"/>
    <cellStyle name="输出 2 3 2" xfId="6168"/>
    <cellStyle name="输出 2 3 2 2" xfId="6169"/>
    <cellStyle name="输出 2 3 2 2 2" xfId="47"/>
    <cellStyle name="输出 2 3 2 3" xfId="6170"/>
    <cellStyle name="输出 2 3 2 4" xfId="3181"/>
    <cellStyle name="输出 2 3 2 5" xfId="6171"/>
    <cellStyle name="输出 2 3 3" xfId="6172"/>
    <cellStyle name="输出 2 3 3 2" xfId="1121"/>
    <cellStyle name="输出 2 3 3 3" xfId="6173"/>
    <cellStyle name="输出 2 3 3 4" xfId="6174"/>
    <cellStyle name="输出 2 3 4" xfId="3979"/>
    <cellStyle name="输出 2 3 4 2" xfId="3981"/>
    <cellStyle name="输出 2 3 5" xfId="3999"/>
    <cellStyle name="输出 2 3 6" xfId="4004"/>
    <cellStyle name="输出 2 3 7" xfId="4009"/>
    <cellStyle name="输出 2 3 8" xfId="3343"/>
    <cellStyle name="输出 2 4" xfId="6175"/>
    <cellStyle name="输出 2 4 2" xfId="6176"/>
    <cellStyle name="输出 2 4 2 2" xfId="6177"/>
    <cellStyle name="输出 2 4 2 2 2" xfId="6178"/>
    <cellStyle name="输出 2 4 2 3" xfId="6179"/>
    <cellStyle name="输出 2 4 2 4" xfId="6180"/>
    <cellStyle name="输出 2 4 2 5" xfId="6181"/>
    <cellStyle name="输出 2 4 3" xfId="6182"/>
    <cellStyle name="输出 2 4 3 2" xfId="6183"/>
    <cellStyle name="输出 2 4 3 3" xfId="6184"/>
    <cellStyle name="输出 2 4 3 4" xfId="6185"/>
    <cellStyle name="输出 2 4 4" xfId="4017"/>
    <cellStyle name="输出 2 4 4 2" xfId="4019"/>
    <cellStyle name="输出 2 4 5" xfId="4023"/>
    <cellStyle name="输出 2 4 6" xfId="4028"/>
    <cellStyle name="输出 2 4 7" xfId="3598"/>
    <cellStyle name="输出 2 4 8" xfId="3385"/>
    <cellStyle name="输出 2 5" xfId="6186"/>
    <cellStyle name="输出 2 5 2" xfId="6187"/>
    <cellStyle name="输出 2 5 2 2" xfId="6188"/>
    <cellStyle name="输出 2 5 2 2 2" xfId="6189"/>
    <cellStyle name="输出 2 5 2 3" xfId="6190"/>
    <cellStyle name="输出 2 5 2 4" xfId="6191"/>
    <cellStyle name="输出 2 5 2 5" xfId="6192"/>
    <cellStyle name="输出 2 5 3" xfId="6193"/>
    <cellStyle name="输出 2 5 3 2" xfId="6194"/>
    <cellStyle name="输出 2 5 3 3" xfId="6195"/>
    <cellStyle name="输出 2 5 3 4" xfId="6196"/>
    <cellStyle name="输出 2 5 4" xfId="4033"/>
    <cellStyle name="输出 2 5 4 2" xfId="4035"/>
    <cellStyle name="输出 2 5 5" xfId="1988"/>
    <cellStyle name="输出 2 5 6" xfId="1993"/>
    <cellStyle name="输出 2 5 7" xfId="1996"/>
    <cellStyle name="输出 2 5 8" xfId="1999"/>
    <cellStyle name="输出 2 6" xfId="6197"/>
    <cellStyle name="输出 2 6 2" xfId="6198"/>
    <cellStyle name="输出 2 6 2 2" xfId="6199"/>
    <cellStyle name="输出 2 6 3" xfId="6200"/>
    <cellStyle name="输出 2 6 4" xfId="4039"/>
    <cellStyle name="输出 2 6 5" xfId="2004"/>
    <cellStyle name="输出 2 6 6" xfId="2008"/>
    <cellStyle name="输出 2 7" xfId="6201"/>
    <cellStyle name="输出 2 7 2" xfId="3427"/>
    <cellStyle name="输出 2 7 2 2" xfId="6202"/>
    <cellStyle name="输出 2 7 3" xfId="3973"/>
    <cellStyle name="输出 2 7 4" xfId="3975"/>
    <cellStyle name="输出 2 7 5" xfId="2014"/>
    <cellStyle name="输出 2 7 6" xfId="2019"/>
    <cellStyle name="输出 2 8" xfId="6203"/>
    <cellStyle name="输出 2 8 2" xfId="6204"/>
    <cellStyle name="输出 2 8 2 2" xfId="6205"/>
    <cellStyle name="输出 2 8 3" xfId="6206"/>
    <cellStyle name="输出 2 8 4" xfId="3721"/>
    <cellStyle name="输出 2 8 5" xfId="2028"/>
    <cellStyle name="输出 2 9" xfId="6207"/>
    <cellStyle name="输出 2 9 2" xfId="6208"/>
    <cellStyle name="输出 2 9 3" xfId="6209"/>
    <cellStyle name="输出 2 9 4" xfId="4046"/>
    <cellStyle name="输出 3" xfId="6210"/>
    <cellStyle name="输出 3 2" xfId="6211"/>
    <cellStyle name="输出 3 2 2" xfId="6212"/>
    <cellStyle name="输出 3 3" xfId="6213"/>
    <cellStyle name="输出 3 4" xfId="6214"/>
    <cellStyle name="输出 3 5" xfId="6215"/>
    <cellStyle name="输出 3 6" xfId="6216"/>
    <cellStyle name="输出 4" xfId="6217"/>
    <cellStyle name="输出 4 2" xfId="6218"/>
    <cellStyle name="输出 4 3" xfId="6219"/>
    <cellStyle name="输出 4 4" xfId="6220"/>
    <cellStyle name="输出 5" xfId="6221"/>
    <cellStyle name="输出 6" xfId="6222"/>
    <cellStyle name="输入 2" xfId="3724"/>
    <cellStyle name="输入 2 10" xfId="6223"/>
    <cellStyle name="输入 2 10 2" xfId="6224"/>
    <cellStyle name="输入 2 10 2 2" xfId="6225"/>
    <cellStyle name="输入 2 10 3" xfId="6226"/>
    <cellStyle name="输入 2 10 4" xfId="6227"/>
    <cellStyle name="输入 2 10 5" xfId="6228"/>
    <cellStyle name="输入 2 10 6" xfId="6229"/>
    <cellStyle name="输入 2 11" xfId="6230"/>
    <cellStyle name="输入 2 11 2" xfId="6231"/>
    <cellStyle name="输入 2 11 2 2" xfId="6232"/>
    <cellStyle name="输入 2 11 3" xfId="6233"/>
    <cellStyle name="输入 2 11 4" xfId="6234"/>
    <cellStyle name="输入 2 11 5" xfId="6235"/>
    <cellStyle name="输入 2 11 6" xfId="6236"/>
    <cellStyle name="输入 2 12" xfId="6237"/>
    <cellStyle name="输入 2 12 2" xfId="6239"/>
    <cellStyle name="输入 2 12 2 2" xfId="6240"/>
    <cellStyle name="输入 2 12 3" xfId="6242"/>
    <cellStyle name="输入 2 12 4" xfId="6243"/>
    <cellStyle name="输入 2 12 5" xfId="6244"/>
    <cellStyle name="输入 2 13" xfId="6245"/>
    <cellStyle name="输入 2 13 2" xfId="6247"/>
    <cellStyle name="输入 2 13 3" xfId="6248"/>
    <cellStyle name="输入 2 13 4" xfId="6249"/>
    <cellStyle name="输入 2 14" xfId="6250"/>
    <cellStyle name="输入 2 14 2" xfId="6251"/>
    <cellStyle name="输入 2 15" xfId="6252"/>
    <cellStyle name="输入 2 16" xfId="6253"/>
    <cellStyle name="输入 2 17" xfId="6254"/>
    <cellStyle name="输入 2 2" xfId="4045"/>
    <cellStyle name="输入 2 2 10" xfId="6255"/>
    <cellStyle name="输入 2 2 10 2" xfId="6256"/>
    <cellStyle name="输入 2 2 10 2 2" xfId="6257"/>
    <cellStyle name="输入 2 2 10 3" xfId="6258"/>
    <cellStyle name="输入 2 2 10 4" xfId="6259"/>
    <cellStyle name="输入 2 2 10 5" xfId="6260"/>
    <cellStyle name="输入 2 2 11" xfId="6261"/>
    <cellStyle name="输入 2 2 11 2" xfId="6262"/>
    <cellStyle name="输入 2 2 11 3" xfId="6263"/>
    <cellStyle name="输入 2 2 11 4" xfId="6264"/>
    <cellStyle name="输入 2 2 12" xfId="6265"/>
    <cellStyle name="输入 2 2 12 2" xfId="6266"/>
    <cellStyle name="输入 2 2 13" xfId="6267"/>
    <cellStyle name="输入 2 2 14" xfId="6268"/>
    <cellStyle name="输入 2 2 15" xfId="6269"/>
    <cellStyle name="输入 2 2 16" xfId="6270"/>
    <cellStyle name="输入 2 2 2" xfId="4048"/>
    <cellStyle name="输入 2 2 2 2" xfId="6271"/>
    <cellStyle name="输入 2 2 2 2 2" xfId="6272"/>
    <cellStyle name="输入 2 2 2 2 2 2" xfId="222"/>
    <cellStyle name="输入 2 2 2 2 3" xfId="6273"/>
    <cellStyle name="输入 2 2 2 2 4" xfId="6274"/>
    <cellStyle name="输入 2 2 2 2 5" xfId="6275"/>
    <cellStyle name="输入 2 2 2 3" xfId="6276"/>
    <cellStyle name="输入 2 2 2 3 2" xfId="6277"/>
    <cellStyle name="输入 2 2 2 3 3" xfId="6278"/>
    <cellStyle name="输入 2 2 2 3 4" xfId="6279"/>
    <cellStyle name="输入 2 2 2 4" xfId="6280"/>
    <cellStyle name="输入 2 2 2 4 2" xfId="6281"/>
    <cellStyle name="输入 2 2 2 5" xfId="6282"/>
    <cellStyle name="输入 2 2 2 6" xfId="5896"/>
    <cellStyle name="输入 2 2 2 7" xfId="5899"/>
    <cellStyle name="输入 2 2 2 8" xfId="5901"/>
    <cellStyle name="输入 2 2 3" xfId="6283"/>
    <cellStyle name="输入 2 2 3 2" xfId="6284"/>
    <cellStyle name="输入 2 2 3 2 2" xfId="6285"/>
    <cellStyle name="输入 2 2 3 2 2 2" xfId="6286"/>
    <cellStyle name="输入 2 2 3 2 3" xfId="6287"/>
    <cellStyle name="输入 2 2 3 2 4" xfId="6288"/>
    <cellStyle name="输入 2 2 3 2 5" xfId="6289"/>
    <cellStyle name="输入 2 2 3 3" xfId="6290"/>
    <cellStyle name="输入 2 2 3 3 2" xfId="5325"/>
    <cellStyle name="输入 2 2 3 3 3" xfId="5327"/>
    <cellStyle name="输入 2 2 3 3 4" xfId="6291"/>
    <cellStyle name="输入 2 2 3 4" xfId="6292"/>
    <cellStyle name="输入 2 2 3 4 2" xfId="5339"/>
    <cellStyle name="输入 2 2 3 5" xfId="6293"/>
    <cellStyle name="输入 2 2 3 6" xfId="5906"/>
    <cellStyle name="输入 2 2 3 7" xfId="5908"/>
    <cellStyle name="输入 2 2 3 8" xfId="5910"/>
    <cellStyle name="输入 2 2 4" xfId="6294"/>
    <cellStyle name="输入 2 2 4 2" xfId="6295"/>
    <cellStyle name="输入 2 2 4 2 2" xfId="6296"/>
    <cellStyle name="输入 2 2 4 2 2 2" xfId="6297"/>
    <cellStyle name="输入 2 2 4 2 3" xfId="6298"/>
    <cellStyle name="输入 2 2 4 2 4" xfId="6299"/>
    <cellStyle name="输入 2 2 4 2 5" xfId="6300"/>
    <cellStyle name="输入 2 2 4 3" xfId="6301"/>
    <cellStyle name="输入 2 2 4 3 2" xfId="6302"/>
    <cellStyle name="输入 2 2 4 3 3" xfId="6303"/>
    <cellStyle name="输入 2 2 4 3 4" xfId="6304"/>
    <cellStyle name="输入 2 2 4 4" xfId="6305"/>
    <cellStyle name="输入 2 2 4 4 2" xfId="6306"/>
    <cellStyle name="输入 2 2 4 5" xfId="6307"/>
    <cellStyle name="输入 2 2 4 6" xfId="5914"/>
    <cellStyle name="输入 2 2 4 7" xfId="5916"/>
    <cellStyle name="输入 2 2 4 8" xfId="5918"/>
    <cellStyle name="输入 2 2 5" xfId="6308"/>
    <cellStyle name="输入 2 2 5 2" xfId="6309"/>
    <cellStyle name="输入 2 2 5 2 2" xfId="6140"/>
    <cellStyle name="输入 2 2 5 2 2 2" xfId="6310"/>
    <cellStyle name="输入 2 2 5 2 3" xfId="6142"/>
    <cellStyle name="输入 2 2 5 2 4" xfId="6311"/>
    <cellStyle name="输入 2 2 5 2 5" xfId="6312"/>
    <cellStyle name="输入 2 2 5 3" xfId="6313"/>
    <cellStyle name="输入 2 2 5 3 2" xfId="6154"/>
    <cellStyle name="输入 2 2 5 3 3" xfId="6156"/>
    <cellStyle name="输入 2 2 5 3 4" xfId="6314"/>
    <cellStyle name="输入 2 2 5 4" xfId="6315"/>
    <cellStyle name="输入 2 2 5 4 2" xfId="6316"/>
    <cellStyle name="输入 2 2 5 5" xfId="6317"/>
    <cellStyle name="输入 2 2 5 6" xfId="5921"/>
    <cellStyle name="输入 2 2 5 7" xfId="6318"/>
    <cellStyle name="输入 2 2 5 8" xfId="6319"/>
    <cellStyle name="输入 2 2 6" xfId="6320"/>
    <cellStyle name="输入 2 2 6 2" xfId="6321"/>
    <cellStyle name="输入 2 2 6 2 2" xfId="6322"/>
    <cellStyle name="输入 2 2 6 2 2 2" xfId="6323"/>
    <cellStyle name="输入 2 2 6 2 3" xfId="6324"/>
    <cellStyle name="输入 2 2 6 2 4" xfId="6325"/>
    <cellStyle name="输入 2 2 6 2 5" xfId="6326"/>
    <cellStyle name="输入 2 2 6 3" xfId="6327"/>
    <cellStyle name="输入 2 2 6 3 2" xfId="6328"/>
    <cellStyle name="输入 2 2 6 3 3" xfId="6329"/>
    <cellStyle name="输入 2 2 6 3 4" xfId="6330"/>
    <cellStyle name="输入 2 2 6 4" xfId="6331"/>
    <cellStyle name="输入 2 2 6 4 2" xfId="6332"/>
    <cellStyle name="输入 2 2 6 5" xfId="6333"/>
    <cellStyle name="输入 2 2 6 6" xfId="6334"/>
    <cellStyle name="输入 2 2 6 7" xfId="6335"/>
    <cellStyle name="输入 2 2 6 8" xfId="6336"/>
    <cellStyle name="输入 2 2 7" xfId="6337"/>
    <cellStyle name="输入 2 2 7 2" xfId="6338"/>
    <cellStyle name="输入 2 2 7 2 2" xfId="6339"/>
    <cellStyle name="输入 2 2 7 2 2 2" xfId="6340"/>
    <cellStyle name="输入 2 2 7 2 3" xfId="6341"/>
    <cellStyle name="输入 2 2 7 2 4" xfId="6342"/>
    <cellStyle name="输入 2 2 7 2 5" xfId="6343"/>
    <cellStyle name="输入 2 2 7 3" xfId="6344"/>
    <cellStyle name="输入 2 2 7 3 2" xfId="6345"/>
    <cellStyle name="输入 2 2 7 3 3" xfId="6346"/>
    <cellStyle name="输入 2 2 7 3 4" xfId="6347"/>
    <cellStyle name="输入 2 2 7 4" xfId="6348"/>
    <cellStyle name="输入 2 2 7 4 2" xfId="6349"/>
    <cellStyle name="输入 2 2 7 5" xfId="6350"/>
    <cellStyle name="输入 2 2 7 6" xfId="6351"/>
    <cellStyle name="输入 2 2 7 7" xfId="6352"/>
    <cellStyle name="输入 2 2 7 8" xfId="6353"/>
    <cellStyle name="输入 2 2 8" xfId="6354"/>
    <cellStyle name="输入 2 2 8 2" xfId="6355"/>
    <cellStyle name="输入 2 2 8 2 2" xfId="6356"/>
    <cellStyle name="输入 2 2 8 2 2 2" xfId="4654"/>
    <cellStyle name="输入 2 2 8 2 3" xfId="6357"/>
    <cellStyle name="输入 2 2 8 2 4" xfId="6358"/>
    <cellStyle name="输入 2 2 8 2 5" xfId="6359"/>
    <cellStyle name="输入 2 2 8 3" xfId="6360"/>
    <cellStyle name="输入 2 2 8 3 2" xfId="6361"/>
    <cellStyle name="输入 2 2 8 3 3" xfId="6362"/>
    <cellStyle name="输入 2 2 8 3 4" xfId="6363"/>
    <cellStyle name="输入 2 2 8 4" xfId="6364"/>
    <cellStyle name="输入 2 2 8 4 2" xfId="6365"/>
    <cellStyle name="输入 2 2 8 5" xfId="6366"/>
    <cellStyle name="输入 2 2 8 6" xfId="6367"/>
    <cellStyle name="输入 2 2 8 7" xfId="6368"/>
    <cellStyle name="输入 2 2 8 8" xfId="6369"/>
    <cellStyle name="输入 2 2 9" xfId="2918"/>
    <cellStyle name="输入 2 2 9 2" xfId="6370"/>
    <cellStyle name="输入 2 2 9 2 2" xfId="6371"/>
    <cellStyle name="输入 2 2 9 2 2 2" xfId="6372"/>
    <cellStyle name="输入 2 2 9 2 3" xfId="6373"/>
    <cellStyle name="输入 2 2 9 2 4" xfId="6374"/>
    <cellStyle name="输入 2 2 9 2 5" xfId="6375"/>
    <cellStyle name="输入 2 2 9 3" xfId="6376"/>
    <cellStyle name="输入 2 2 9 3 2" xfId="6377"/>
    <cellStyle name="输入 2 2 9 3 3" xfId="6378"/>
    <cellStyle name="输入 2 2 9 3 4" xfId="6379"/>
    <cellStyle name="输入 2 2 9 4" xfId="6380"/>
    <cellStyle name="输入 2 2 9 4 2" xfId="6381"/>
    <cellStyle name="输入 2 2 9 5" xfId="6382"/>
    <cellStyle name="输入 2 2 9 6" xfId="6383"/>
    <cellStyle name="输入 2 2 9 7" xfId="6384"/>
    <cellStyle name="输入 2 2 9 8" xfId="6385"/>
    <cellStyle name="输入 2 3" xfId="2034"/>
    <cellStyle name="输入 2 3 2" xfId="6386"/>
    <cellStyle name="输入 2 3 2 2" xfId="6387"/>
    <cellStyle name="输入 2 3 2 2 2" xfId="6388"/>
    <cellStyle name="输入 2 3 2 3" xfId="6389"/>
    <cellStyle name="输入 2 3 2 4" xfId="6390"/>
    <cellStyle name="输入 2 3 2 5" xfId="6391"/>
    <cellStyle name="输入 2 3 3" xfId="6392"/>
    <cellStyle name="输入 2 3 3 2" xfId="6393"/>
    <cellStyle name="输入 2 3 3 3" xfId="6394"/>
    <cellStyle name="输入 2 3 3 4" xfId="6395"/>
    <cellStyle name="输入 2 3 4" xfId="6396"/>
    <cellStyle name="输入 2 3 4 2" xfId="6397"/>
    <cellStyle name="输入 2 3 5" xfId="6398"/>
    <cellStyle name="输入 2 3 6" xfId="6399"/>
    <cellStyle name="输入 2 3 7" xfId="6400"/>
    <cellStyle name="输入 2 3 8" xfId="6401"/>
    <cellStyle name="输入 2 4" xfId="2038"/>
    <cellStyle name="输入 2 4 2" xfId="6402"/>
    <cellStyle name="输入 2 4 2 2" xfId="1946"/>
    <cellStyle name="输入 2 4 2 2 2" xfId="6403"/>
    <cellStyle name="输入 2 4 2 3" xfId="6404"/>
    <cellStyle name="输入 2 4 2 4" xfId="6405"/>
    <cellStyle name="输入 2 4 2 5" xfId="6406"/>
    <cellStyle name="输入 2 4 3" xfId="6407"/>
    <cellStyle name="输入 2 4 3 2" xfId="1954"/>
    <cellStyle name="输入 2 4 3 3" xfId="6408"/>
    <cellStyle name="输入 2 4 3 4" xfId="6409"/>
    <cellStyle name="输入 2 4 4" xfId="6410"/>
    <cellStyle name="输入 2 4 4 2" xfId="1967"/>
    <cellStyle name="输入 2 4 5" xfId="6411"/>
    <cellStyle name="输入 2 4 6" xfId="6412"/>
    <cellStyle name="输入 2 4 7" xfId="6413"/>
    <cellStyle name="输入 2 4 8" xfId="6414"/>
    <cellStyle name="输入 2 5" xfId="6415"/>
    <cellStyle name="输入 2 5 2" xfId="2825"/>
    <cellStyle name="输入 2 5 2 2" xfId="2177"/>
    <cellStyle name="输入 2 5 2 2 2" xfId="6416"/>
    <cellStyle name="输入 2 5 2 3" xfId="6417"/>
    <cellStyle name="输入 2 5 2 4" xfId="6418"/>
    <cellStyle name="输入 2 5 2 5" xfId="6419"/>
    <cellStyle name="输入 2 5 3" xfId="6420"/>
    <cellStyle name="输入 2 5 3 2" xfId="1768"/>
    <cellStyle name="输入 2 5 3 3" xfId="1772"/>
    <cellStyle name="输入 2 5 3 4" xfId="6421"/>
    <cellStyle name="输入 2 5 4" xfId="6422"/>
    <cellStyle name="输入 2 5 4 2" xfId="1212"/>
    <cellStyle name="输入 2 5 5" xfId="6423"/>
    <cellStyle name="输入 2 5 6" xfId="6424"/>
    <cellStyle name="输入 2 5 7" xfId="6425"/>
    <cellStyle name="输入 2 5 8" xfId="6426"/>
    <cellStyle name="输入 2 6" xfId="6427"/>
    <cellStyle name="输入 2 6 2" xfId="6428"/>
    <cellStyle name="输入 2 6 2 2" xfId="2221"/>
    <cellStyle name="输入 2 6 2 2 2" xfId="6429"/>
    <cellStyle name="输入 2 6 2 3" xfId="6430"/>
    <cellStyle name="输入 2 6 2 4" xfId="5740"/>
    <cellStyle name="输入 2 6 2 5" xfId="6431"/>
    <cellStyle name="输入 2 6 3" xfId="6432"/>
    <cellStyle name="输入 2 6 3 2" xfId="1878"/>
    <cellStyle name="输入 2 6 3 3" xfId="1885"/>
    <cellStyle name="输入 2 6 3 4" xfId="6433"/>
    <cellStyle name="输入 2 6 4" xfId="6434"/>
    <cellStyle name="输入 2 6 4 2" xfId="2232"/>
    <cellStyle name="输入 2 6 5" xfId="6435"/>
    <cellStyle name="输入 2 6 6" xfId="6436"/>
    <cellStyle name="输入 2 6 7" xfId="6437"/>
    <cellStyle name="输入 2 6 8" xfId="6438"/>
    <cellStyle name="输入 2 7" xfId="6439"/>
    <cellStyle name="输入 2 7 2" xfId="6440"/>
    <cellStyle name="输入 2 7 2 2" xfId="2577"/>
    <cellStyle name="输入 2 7 2 2 2" xfId="6441"/>
    <cellStyle name="输入 2 7 2 3" xfId="6442"/>
    <cellStyle name="输入 2 7 2 4" xfId="6443"/>
    <cellStyle name="输入 2 7 2 5" xfId="6444"/>
    <cellStyle name="输入 2 7 3" xfId="6445"/>
    <cellStyle name="输入 2 7 3 2" xfId="2585"/>
    <cellStyle name="输入 2 7 3 3" xfId="6446"/>
    <cellStyle name="输入 2 7 3 4" xfId="6447"/>
    <cellStyle name="输入 2 7 4" xfId="6448"/>
    <cellStyle name="输入 2 7 4 2" xfId="2590"/>
    <cellStyle name="输入 2 7 5" xfId="6449"/>
    <cellStyle name="输入 2 7 6" xfId="6450"/>
    <cellStyle name="输入 2 7 7" xfId="6451"/>
    <cellStyle name="输入 2 7 8" xfId="6452"/>
    <cellStyle name="输入 2 8" xfId="6453"/>
    <cellStyle name="输入 2 8 2" xfId="6454"/>
    <cellStyle name="输入 2 8 2 2" xfId="2799"/>
    <cellStyle name="输入 2 8 2 2 2" xfId="6455"/>
    <cellStyle name="输入 2 8 2 3" xfId="6456"/>
    <cellStyle name="输入 2 8 2 4" xfId="6457"/>
    <cellStyle name="输入 2 8 2 5" xfId="6458"/>
    <cellStyle name="输入 2 8 3" xfId="6459"/>
    <cellStyle name="输入 2 8 3 2" xfId="2808"/>
    <cellStyle name="输入 2 8 3 3" xfId="6460"/>
    <cellStyle name="输入 2 8 3 4" xfId="6461"/>
    <cellStyle name="输入 2 8 4" xfId="6462"/>
    <cellStyle name="输入 2 8 4 2" xfId="2813"/>
    <cellStyle name="输入 2 8 5" xfId="6463"/>
    <cellStyle name="输入 2 8 6" xfId="6464"/>
    <cellStyle name="输入 2 8 7" xfId="6465"/>
    <cellStyle name="输入 2 8 8" xfId="6466"/>
    <cellStyle name="输入 2 9" xfId="6467"/>
    <cellStyle name="输入 2 9 2" xfId="6468"/>
    <cellStyle name="输入 2 9 2 2" xfId="2992"/>
    <cellStyle name="输入 2 9 2 2 2" xfId="6469"/>
    <cellStyle name="输入 2 9 2 3" xfId="6470"/>
    <cellStyle name="输入 2 9 2 4" xfId="6471"/>
    <cellStyle name="输入 2 9 2 5" xfId="6472"/>
    <cellStyle name="输入 2 9 3" xfId="6473"/>
    <cellStyle name="输入 2 9 3 2" xfId="3005"/>
    <cellStyle name="输入 2 9 3 3" xfId="6474"/>
    <cellStyle name="输入 2 9 3 4" xfId="6475"/>
    <cellStyle name="输入 2 9 4" xfId="6476"/>
    <cellStyle name="输入 2 9 4 2" xfId="3012"/>
    <cellStyle name="输入 2 9 5" xfId="6477"/>
    <cellStyle name="输入 2 9 6" xfId="6478"/>
    <cellStyle name="输入 2 9 7" xfId="6479"/>
    <cellStyle name="输入 2 9 8" xfId="6480"/>
    <cellStyle name="输入 3" xfId="3727"/>
    <cellStyle name="输入 3 2" xfId="4050"/>
    <cellStyle name="输入 3 2 2" xfId="4052"/>
    <cellStyle name="输入 3 3" xfId="2045"/>
    <cellStyle name="输入 3 4" xfId="4054"/>
    <cellStyle name="输入 3 5" xfId="2519"/>
    <cellStyle name="输入 3 6" xfId="6481"/>
    <cellStyle name="输入 4" xfId="6482"/>
    <cellStyle name="输入 4 2" xfId="6483"/>
    <cellStyle name="输入 4 3" xfId="6484"/>
    <cellStyle name="输入 4 4" xfId="6485"/>
    <cellStyle name="输入 5" xfId="6486"/>
    <cellStyle name="输入 6" xfId="6487"/>
    <cellStyle name="输入 7" xfId="6488"/>
    <cellStyle name="注释 2" xfId="6489"/>
    <cellStyle name="注释 2 10" xfId="6490"/>
    <cellStyle name="注释 2 10 2" xfId="6491"/>
    <cellStyle name="注释 2 10 2 2" xfId="6492"/>
    <cellStyle name="注释 2 10 2 2 2" xfId="6493"/>
    <cellStyle name="注释 2 10 2 3" xfId="6494"/>
    <cellStyle name="注释 2 10 2 4" xfId="6495"/>
    <cellStyle name="注释 2 10 2 5" xfId="6496"/>
    <cellStyle name="注释 2 10 3" xfId="6497"/>
    <cellStyle name="注释 2 10 3 2" xfId="6498"/>
    <cellStyle name="注释 2 10 3 3" xfId="6499"/>
    <cellStyle name="注释 2 10 3 4" xfId="6500"/>
    <cellStyle name="注释 2 10 4" xfId="2453"/>
    <cellStyle name="注释 2 10 4 2" xfId="6501"/>
    <cellStyle name="注释 2 10 5" xfId="6503"/>
    <cellStyle name="注释 2 10 6" xfId="6505"/>
    <cellStyle name="注释 2 10 7" xfId="6506"/>
    <cellStyle name="注释 2 10 8" xfId="6507"/>
    <cellStyle name="注释 2 11" xfId="6508"/>
    <cellStyle name="注释 2 11 2" xfId="6509"/>
    <cellStyle name="注释 2 11 2 2" xfId="6510"/>
    <cellStyle name="注释 2 11 3" xfId="6511"/>
    <cellStyle name="注释 2 11 4" xfId="6513"/>
    <cellStyle name="注释 2 11 5" xfId="2570"/>
    <cellStyle name="注释 2 11 6" xfId="6514"/>
    <cellStyle name="注释 2 12" xfId="6515"/>
    <cellStyle name="注释 2 12 2" xfId="6516"/>
    <cellStyle name="注释 2 12 2 2" xfId="6517"/>
    <cellStyle name="注释 2 12 3" xfId="6518"/>
    <cellStyle name="注释 2 12 4" xfId="6519"/>
    <cellStyle name="注释 2 12 5" xfId="6520"/>
    <cellStyle name="注释 2 13" xfId="6521"/>
    <cellStyle name="注释 2 13 2" xfId="6522"/>
    <cellStyle name="注释 2 13 2 2" xfId="6523"/>
    <cellStyle name="注释 2 13 3" xfId="6524"/>
    <cellStyle name="注释 2 13 4" xfId="6525"/>
    <cellStyle name="注释 2 13 5" xfId="6526"/>
    <cellStyle name="注释 2 13 6" xfId="6527"/>
    <cellStyle name="注释 2 14" xfId="6528"/>
    <cellStyle name="注释 2 14 2" xfId="6529"/>
    <cellStyle name="注释 2 14 3" xfId="6530"/>
    <cellStyle name="注释 2 14 4" xfId="6531"/>
    <cellStyle name="注释 2 15" xfId="6533"/>
    <cellStyle name="注释 2 15 2" xfId="6534"/>
    <cellStyle name="注释 2 15 2 2" xfId="6535"/>
    <cellStyle name="注释 2 15 3" xfId="6536"/>
    <cellStyle name="注释 2 15 4" xfId="6537"/>
    <cellStyle name="注释 2 15 5" xfId="6538"/>
    <cellStyle name="注释 2 16" xfId="6539"/>
    <cellStyle name="注释 2 16 2" xfId="6540"/>
    <cellStyle name="注释 2 17" xfId="6541"/>
    <cellStyle name="注释 2 17 2" xfId="6542"/>
    <cellStyle name="注释 2 18" xfId="6543"/>
    <cellStyle name="注释 2 19" xfId="6544"/>
    <cellStyle name="注释 2 2" xfId="6545"/>
    <cellStyle name="注释 2 2 10" xfId="4386"/>
    <cellStyle name="注释 2 2 10 2" xfId="4088"/>
    <cellStyle name="注释 2 2 10 2 2" xfId="6546"/>
    <cellStyle name="注释 2 2 10 3" xfId="6547"/>
    <cellStyle name="注释 2 2 10 4" xfId="6548"/>
    <cellStyle name="注释 2 2 10 5" xfId="6549"/>
    <cellStyle name="注释 2 2 10 6" xfId="6550"/>
    <cellStyle name="注释 2 2 11" xfId="4388"/>
    <cellStyle name="注释 2 2 11 2" xfId="4106"/>
    <cellStyle name="注释 2 2 11 2 2" xfId="6551"/>
    <cellStyle name="注释 2 2 11 3" xfId="4002"/>
    <cellStyle name="注释 2 2 11 4" xfId="6552"/>
    <cellStyle name="注释 2 2 11 5" xfId="6553"/>
    <cellStyle name="注释 2 2 12" xfId="4390"/>
    <cellStyle name="注释 2 2 12 2" xfId="4123"/>
    <cellStyle name="注释 2 2 12 2 2" xfId="6554"/>
    <cellStyle name="注释 2 2 12 3" xfId="6555"/>
    <cellStyle name="注释 2 2 12 4" xfId="6556"/>
    <cellStyle name="注释 2 2 12 5" xfId="6557"/>
    <cellStyle name="注释 2 2 12 6" xfId="6558"/>
    <cellStyle name="注释 2 2 13" xfId="6559"/>
    <cellStyle name="注释 2 2 13 2" xfId="25"/>
    <cellStyle name="注释 2 2 13 3" xfId="6560"/>
    <cellStyle name="注释 2 2 13 4" xfId="6561"/>
    <cellStyle name="注释 2 2 14" xfId="6562"/>
    <cellStyle name="注释 2 2 14 2" xfId="4182"/>
    <cellStyle name="注释 2 2 14 2 2" xfId="6563"/>
    <cellStyle name="注释 2 2 14 3" xfId="6564"/>
    <cellStyle name="注释 2 2 14 4" xfId="6565"/>
    <cellStyle name="注释 2 2 14 5" xfId="6566"/>
    <cellStyle name="注释 2 2 15" xfId="6567"/>
    <cellStyle name="注释 2 2 15 2" xfId="4193"/>
    <cellStyle name="注释 2 2 16" xfId="899"/>
    <cellStyle name="注释 2 2 16 2" xfId="4196"/>
    <cellStyle name="注释 2 2 17" xfId="6568"/>
    <cellStyle name="注释 2 2 18" xfId="6569"/>
    <cellStyle name="注释 2 2 19" xfId="6570"/>
    <cellStyle name="注释 2 2 2" xfId="6571"/>
    <cellStyle name="注释 2 2 2 10" xfId="6572"/>
    <cellStyle name="注释 2 2 2 10 2" xfId="6573"/>
    <cellStyle name="注释 2 2 2 10 2 2" xfId="6574"/>
    <cellStyle name="注释 2 2 2 10 3" xfId="6575"/>
    <cellStyle name="注释 2 2 2 10 4" xfId="6576"/>
    <cellStyle name="注释 2 2 2 10 5" xfId="6577"/>
    <cellStyle name="注释 2 2 2 11" xfId="6578"/>
    <cellStyle name="注释 2 2 2 11 2" xfId="6579"/>
    <cellStyle name="注释 2 2 2 11 3" xfId="6580"/>
    <cellStyle name="注释 2 2 2 11 4" xfId="6581"/>
    <cellStyle name="注释 2 2 2 12" xfId="6582"/>
    <cellStyle name="注释 2 2 2 12 2" xfId="6583"/>
    <cellStyle name="注释 2 2 2 13" xfId="6584"/>
    <cellStyle name="注释 2 2 2 14" xfId="6585"/>
    <cellStyle name="注释 2 2 2 15" xfId="6586"/>
    <cellStyle name="注释 2 2 2 16" xfId="6587"/>
    <cellStyle name="注释 2 2 2 2" xfId="6588"/>
    <cellStyle name="注释 2 2 2 2 2" xfId="6590"/>
    <cellStyle name="注释 2 2 2 2 2 2" xfId="6591"/>
    <cellStyle name="注释 2 2 2 2 2 2 2" xfId="6592"/>
    <cellStyle name="注释 2 2 2 2 2 3" xfId="6593"/>
    <cellStyle name="注释 2 2 2 2 2 4" xfId="6594"/>
    <cellStyle name="注释 2 2 2 2 2 5" xfId="6595"/>
    <cellStyle name="注释 2 2 2 2 3" xfId="6596"/>
    <cellStyle name="注释 2 2 2 2 3 2" xfId="6597"/>
    <cellStyle name="注释 2 2 2 2 3 3" xfId="6598"/>
    <cellStyle name="注释 2 2 2 2 3 4" xfId="6599"/>
    <cellStyle name="注释 2 2 2 2 4" xfId="6600"/>
    <cellStyle name="注释 2 2 2 2 4 2" xfId="6601"/>
    <cellStyle name="注释 2 2 2 2 5" xfId="6602"/>
    <cellStyle name="注释 2 2 2 2 6" xfId="6603"/>
    <cellStyle name="注释 2 2 2 2 7" xfId="6604"/>
    <cellStyle name="注释 2 2 2 2 8" xfId="6605"/>
    <cellStyle name="注释 2 2 2 3" xfId="4569"/>
    <cellStyle name="注释 2 2 2 3 2" xfId="4571"/>
    <cellStyle name="注释 2 2 2 3 2 2" xfId="6606"/>
    <cellStyle name="注释 2 2 2 3 2 2 2" xfId="6607"/>
    <cellStyle name="注释 2 2 2 3 2 3" xfId="6608"/>
    <cellStyle name="注释 2 2 2 3 2 4" xfId="6609"/>
    <cellStyle name="注释 2 2 2 3 2 5" xfId="6610"/>
    <cellStyle name="注释 2 2 2 3 3" xfId="2204"/>
    <cellStyle name="注释 2 2 2 3 3 2" xfId="2206"/>
    <cellStyle name="注释 2 2 2 3 3 3" xfId="6611"/>
    <cellStyle name="注释 2 2 2 3 3 4" xfId="6612"/>
    <cellStyle name="注释 2 2 2 3 4" xfId="2210"/>
    <cellStyle name="注释 2 2 2 3 4 2" xfId="6613"/>
    <cellStyle name="注释 2 2 2 3 5" xfId="2214"/>
    <cellStyle name="注释 2 2 2 3 6" xfId="64"/>
    <cellStyle name="注释 2 2 2 3 7" xfId="6614"/>
    <cellStyle name="注释 2 2 2 3 8" xfId="6615"/>
    <cellStyle name="注释 2 2 2 4" xfId="4573"/>
    <cellStyle name="注释 2 2 2 4 2" xfId="6616"/>
    <cellStyle name="注释 2 2 2 4 2 2" xfId="6617"/>
    <cellStyle name="注释 2 2 2 4 2 2 2" xfId="6618"/>
    <cellStyle name="注释 2 2 2 4 2 3" xfId="6619"/>
    <cellStyle name="注释 2 2 2 4 2 4" xfId="6620"/>
    <cellStyle name="注释 2 2 2 4 2 5" xfId="6621"/>
    <cellStyle name="注释 2 2 2 4 3" xfId="2219"/>
    <cellStyle name="注释 2 2 2 4 3 2" xfId="864"/>
    <cellStyle name="注释 2 2 2 4 3 3" xfId="6622"/>
    <cellStyle name="注释 2 2 2 4 3 4" xfId="6623"/>
    <cellStyle name="注释 2 2 2 4 4" xfId="2223"/>
    <cellStyle name="注释 2 2 2 4 4 2" xfId="6624"/>
    <cellStyle name="注释 2 2 2 4 5" xfId="2225"/>
    <cellStyle name="注释 2 2 2 4 6" xfId="6625"/>
    <cellStyle name="注释 2 2 2 4 7" xfId="6626"/>
    <cellStyle name="注释 2 2 2 4 8" xfId="6627"/>
    <cellStyle name="注释 2 2 2 5" xfId="4575"/>
    <cellStyle name="注释 2 2 2 5 2" xfId="6628"/>
    <cellStyle name="注释 2 2 2 5 2 2" xfId="6629"/>
    <cellStyle name="注释 2 2 2 5 2 2 2" xfId="6630"/>
    <cellStyle name="注释 2 2 2 5 2 3" xfId="6631"/>
    <cellStyle name="注释 2 2 2 5 2 4" xfId="6632"/>
    <cellStyle name="注释 2 2 2 5 2 5" xfId="6633"/>
    <cellStyle name="注释 2 2 2 5 3" xfId="1873"/>
    <cellStyle name="注释 2 2 2 5 3 2" xfId="1875"/>
    <cellStyle name="注释 2 2 2 5 3 3" xfId="6634"/>
    <cellStyle name="注释 2 2 2 5 3 4" xfId="6635"/>
    <cellStyle name="注释 2 2 2 5 4" xfId="1881"/>
    <cellStyle name="注释 2 2 2 5 4 2" xfId="6636"/>
    <cellStyle name="注释 2 2 2 5 5" xfId="1883"/>
    <cellStyle name="注释 2 2 2 5 6" xfId="448"/>
    <cellStyle name="注释 2 2 2 5 7" xfId="6637"/>
    <cellStyle name="注释 2 2 2 5 8" xfId="6638"/>
    <cellStyle name="注释 2 2 2 6" xfId="6639"/>
    <cellStyle name="注释 2 2 2 6 2" xfId="6640"/>
    <cellStyle name="注释 2 2 2 6 2 2" xfId="6641"/>
    <cellStyle name="注释 2 2 2 6 2 2 2" xfId="6642"/>
    <cellStyle name="注释 2 2 2 6 2 3" xfId="1523"/>
    <cellStyle name="注释 2 2 2 6 2 4" xfId="1526"/>
    <cellStyle name="注释 2 2 2 6 2 5" xfId="1528"/>
    <cellStyle name="注释 2 2 2 6 3" xfId="2230"/>
    <cellStyle name="注释 2 2 2 6 3 2" xfId="6643"/>
    <cellStyle name="注释 2 2 2 6 3 3" xfId="1531"/>
    <cellStyle name="注释 2 2 2 6 3 4" xfId="6644"/>
    <cellStyle name="注释 2 2 2 6 4" xfId="2234"/>
    <cellStyle name="注释 2 2 2 6 4 2" xfId="6645"/>
    <cellStyle name="注释 2 2 2 6 5" xfId="3765"/>
    <cellStyle name="注释 2 2 2 6 6" xfId="526"/>
    <cellStyle name="注释 2 2 2 6 7" xfId="6646"/>
    <cellStyle name="注释 2 2 2 6 8" xfId="6647"/>
    <cellStyle name="注释 2 2 2 7" xfId="6648"/>
    <cellStyle name="注释 2 2 2 7 2" xfId="6649"/>
    <cellStyle name="注释 2 2 2 7 2 2" xfId="6650"/>
    <cellStyle name="注释 2 2 2 7 2 2 2" xfId="6651"/>
    <cellStyle name="注释 2 2 2 7 2 3" xfId="6652"/>
    <cellStyle name="注释 2 2 2 7 2 4" xfId="6653"/>
    <cellStyle name="注释 2 2 2 7 2 5" xfId="6654"/>
    <cellStyle name="注释 2 2 2 7 3" xfId="1837"/>
    <cellStyle name="注释 2 2 2 7 3 2" xfId="2238"/>
    <cellStyle name="注释 2 2 2 7 3 3" xfId="6655"/>
    <cellStyle name="注释 2 2 2 7 3 4" xfId="6656"/>
    <cellStyle name="注释 2 2 2 7 4" xfId="2241"/>
    <cellStyle name="注释 2 2 2 7 4 2" xfId="5587"/>
    <cellStyle name="注释 2 2 2 7 5" xfId="2244"/>
    <cellStyle name="注释 2 2 2 7 6" xfId="5621"/>
    <cellStyle name="注释 2 2 2 7 7" xfId="5629"/>
    <cellStyle name="注释 2 2 2 7 8" xfId="5636"/>
    <cellStyle name="注释 2 2 2 8" xfId="6657"/>
    <cellStyle name="注释 2 2 2 8 2" xfId="6658"/>
    <cellStyle name="注释 2 2 2 8 2 2" xfId="6659"/>
    <cellStyle name="注释 2 2 2 8 2 2 2" xfId="6660"/>
    <cellStyle name="注释 2 2 2 8 2 3" xfId="6661"/>
    <cellStyle name="注释 2 2 2 8 2 4" xfId="6662"/>
    <cellStyle name="注释 2 2 2 8 2 5" xfId="6663"/>
    <cellStyle name="注释 2 2 2 8 3" xfId="2247"/>
    <cellStyle name="注释 2 2 2 8 3 2" xfId="6664"/>
    <cellStyle name="注释 2 2 2 8 3 3" xfId="6665"/>
    <cellStyle name="注释 2 2 2 8 3 4" xfId="6666"/>
    <cellStyle name="注释 2 2 2 8 4" xfId="5647"/>
    <cellStyle name="注释 2 2 2 8 4 2" xfId="5649"/>
    <cellStyle name="注释 2 2 2 8 5" xfId="5656"/>
    <cellStyle name="注释 2 2 2 8 6" xfId="5663"/>
    <cellStyle name="注释 2 2 2 8 7" xfId="5670"/>
    <cellStyle name="注释 2 2 2 8 8" xfId="5675"/>
    <cellStyle name="注释 2 2 2 9" xfId="6667"/>
    <cellStyle name="注释 2 2 2 9 2" xfId="6668"/>
    <cellStyle name="注释 2 2 2 9 2 2" xfId="6669"/>
    <cellStyle name="注释 2 2 2 9 2 2 2" xfId="6670"/>
    <cellStyle name="注释 2 2 2 9 2 3" xfId="6671"/>
    <cellStyle name="注释 2 2 2 9 2 4" xfId="6672"/>
    <cellStyle name="注释 2 2 2 9 2 5" xfId="6673"/>
    <cellStyle name="注释 2 2 2 9 3" xfId="2249"/>
    <cellStyle name="注释 2 2 2 9 3 2" xfId="6674"/>
    <cellStyle name="注释 2 2 2 9 3 3" xfId="6675"/>
    <cellStyle name="注释 2 2 2 9 3 4" xfId="6676"/>
    <cellStyle name="注释 2 2 2 9 4" xfId="5682"/>
    <cellStyle name="注释 2 2 2 9 4 2" xfId="5684"/>
    <cellStyle name="注释 2 2 2 9 5" xfId="5686"/>
    <cellStyle name="注释 2 2 2 9 6" xfId="5688"/>
    <cellStyle name="注释 2 2 2 9 7" xfId="5690"/>
    <cellStyle name="注释 2 2 2 9 8" xfId="5692"/>
    <cellStyle name="注释 2 2 3" xfId="6677"/>
    <cellStyle name="注释 2 2 3 2" xfId="6678"/>
    <cellStyle name="注释 2 2 3 2 2" xfId="6679"/>
    <cellStyle name="注释 2 2 3 2 2 2" xfId="6680"/>
    <cellStyle name="注释 2 2 3 2 3" xfId="6681"/>
    <cellStyle name="注释 2 2 3 2 4" xfId="6238"/>
    <cellStyle name="注释 2 2 3 2 5" xfId="6241"/>
    <cellStyle name="注释 2 2 3 3" xfId="4579"/>
    <cellStyle name="注释 2 2 3 3 2" xfId="6682"/>
    <cellStyle name="注释 2 2 3 3 3" xfId="2257"/>
    <cellStyle name="注释 2 2 3 3 4" xfId="6246"/>
    <cellStyle name="注释 2 2 3 4" xfId="4581"/>
    <cellStyle name="注释 2 2 3 4 2" xfId="6683"/>
    <cellStyle name="注释 2 2 3 5" xfId="6684"/>
    <cellStyle name="注释 2 2 3 6" xfId="6685"/>
    <cellStyle name="注释 2 2 3 7" xfId="2612"/>
    <cellStyle name="注释 2 2 3 8" xfId="2615"/>
    <cellStyle name="注释 2 2 4" xfId="6686"/>
    <cellStyle name="注释 2 2 4 2" xfId="6687"/>
    <cellStyle name="注释 2 2 4 2 2" xfId="6688"/>
    <cellStyle name="注释 2 2 4 2 2 2" xfId="6689"/>
    <cellStyle name="注释 2 2 4 2 3" xfId="6690"/>
    <cellStyle name="注释 2 2 4 2 4" xfId="6691"/>
    <cellStyle name="注释 2 2 4 2 5" xfId="6692"/>
    <cellStyle name="注释 2 2 4 3" xfId="4584"/>
    <cellStyle name="注释 2 2 4 3 2" xfId="6693"/>
    <cellStyle name="注释 2 2 4 3 3" xfId="2265"/>
    <cellStyle name="注释 2 2 4 3 4" xfId="6694"/>
    <cellStyle name="注释 2 2 4 4" xfId="6695"/>
    <cellStyle name="注释 2 2 4 4 2" xfId="6696"/>
    <cellStyle name="注释 2 2 4 5" xfId="6697"/>
    <cellStyle name="注释 2 2 4 6" xfId="6698"/>
    <cellStyle name="注释 2 2 4 7" xfId="2623"/>
    <cellStyle name="注释 2 2 4 8" xfId="1239"/>
    <cellStyle name="注释 2 2 5" xfId="6699"/>
    <cellStyle name="注释 2 2 5 2" xfId="6700"/>
    <cellStyle name="注释 2 2 5 2 2" xfId="6701"/>
    <cellStyle name="注释 2 2 5 2 2 2" xfId="6702"/>
    <cellStyle name="注释 2 2 5 2 3" xfId="6703"/>
    <cellStyle name="注释 2 2 5 2 4" xfId="6704"/>
    <cellStyle name="注释 2 2 5 2 5" xfId="5642"/>
    <cellStyle name="注释 2 2 5 3" xfId="6705"/>
    <cellStyle name="注释 2 2 5 3 2" xfId="6706"/>
    <cellStyle name="注释 2 2 5 3 3" xfId="2276"/>
    <cellStyle name="注释 2 2 5 3 4" xfId="6707"/>
    <cellStyle name="注释 2 2 5 4" xfId="6708"/>
    <cellStyle name="注释 2 2 5 4 2" xfId="6709"/>
    <cellStyle name="注释 2 2 5 5" xfId="6710"/>
    <cellStyle name="注释 2 2 5 6" xfId="6711"/>
    <cellStyle name="注释 2 2 5 7" xfId="2630"/>
    <cellStyle name="注释 2 2 5 8" xfId="2633"/>
    <cellStyle name="注释 2 2 6" xfId="6712"/>
    <cellStyle name="注释 2 2 6 2" xfId="6713"/>
    <cellStyle name="注释 2 2 6 2 2" xfId="6714"/>
    <cellStyle name="注释 2 2 6 2 2 2" xfId="6716"/>
    <cellStyle name="注释 2 2 6 2 3" xfId="6717"/>
    <cellStyle name="注释 2 2 6 2 4" xfId="6718"/>
    <cellStyle name="注释 2 2 6 2 5" xfId="6719"/>
    <cellStyle name="注释 2 2 6 3" xfId="6720"/>
    <cellStyle name="注释 2 2 6 3 2" xfId="6721"/>
    <cellStyle name="注释 2 2 6 3 3" xfId="6722"/>
    <cellStyle name="注释 2 2 6 3 4" xfId="6723"/>
    <cellStyle name="注释 2 2 6 4" xfId="6724"/>
    <cellStyle name="注释 2 2 6 4 2" xfId="6725"/>
    <cellStyle name="注释 2 2 6 5" xfId="6726"/>
    <cellStyle name="注释 2 2 6 6" xfId="6727"/>
    <cellStyle name="注释 2 2 6 7" xfId="2640"/>
    <cellStyle name="注释 2 2 6 8" xfId="2643"/>
    <cellStyle name="注释 2 2 7" xfId="1155"/>
    <cellStyle name="注释 2 2 7 2" xfId="1157"/>
    <cellStyle name="注释 2 2 7 2 2" xfId="6728"/>
    <cellStyle name="注释 2 2 7 2 2 2" xfId="6730"/>
    <cellStyle name="注释 2 2 7 2 3" xfId="6731"/>
    <cellStyle name="注释 2 2 7 2 4" xfId="6732"/>
    <cellStyle name="注释 2 2 7 2 5" xfId="6733"/>
    <cellStyle name="注释 2 2 7 3" xfId="6734"/>
    <cellStyle name="注释 2 2 7 3 2" xfId="6735"/>
    <cellStyle name="注释 2 2 7 3 3" xfId="453"/>
    <cellStyle name="注释 2 2 7 3 4" xfId="6736"/>
    <cellStyle name="注释 2 2 7 4" xfId="6737"/>
    <cellStyle name="注释 2 2 7 4 2" xfId="6738"/>
    <cellStyle name="注释 2 2 7 5" xfId="6739"/>
    <cellStyle name="注释 2 2 7 6" xfId="6740"/>
    <cellStyle name="注释 2 2 7 7" xfId="2647"/>
    <cellStyle name="注释 2 2 7 8" xfId="2649"/>
    <cellStyle name="注释 2 2 8" xfId="1161"/>
    <cellStyle name="注释 2 2 8 2" xfId="6741"/>
    <cellStyle name="注释 2 2 8 2 2" xfId="6742"/>
    <cellStyle name="注释 2 2 8 2 2 2" xfId="6743"/>
    <cellStyle name="注释 2 2 8 2 3" xfId="6744"/>
    <cellStyle name="注释 2 2 8 2 4" xfId="6745"/>
    <cellStyle name="注释 2 2 8 2 5" xfId="6746"/>
    <cellStyle name="注释 2 2 8 3" xfId="6747"/>
    <cellStyle name="注释 2 2 8 3 2" xfId="6748"/>
    <cellStyle name="注释 2 2 8 3 3" xfId="6749"/>
    <cellStyle name="注释 2 2 8 3 4" xfId="6750"/>
    <cellStyle name="注释 2 2 8 4" xfId="6751"/>
    <cellStyle name="注释 2 2 8 4 2" xfId="6752"/>
    <cellStyle name="注释 2 2 8 5" xfId="6753"/>
    <cellStyle name="注释 2 2 8 6" xfId="6754"/>
    <cellStyle name="注释 2 2 8 7" xfId="2653"/>
    <cellStyle name="注释 2 2 8 8" xfId="6755"/>
    <cellStyle name="注释 2 2 9" xfId="1066"/>
    <cellStyle name="注释 2 2 9 2" xfId="6756"/>
    <cellStyle name="注释 2 2 9 2 2" xfId="6757"/>
    <cellStyle name="注释 2 2 9 2 2 2" xfId="6758"/>
    <cellStyle name="注释 2 2 9 2 3" xfId="6759"/>
    <cellStyle name="注释 2 2 9 2 4" xfId="6760"/>
    <cellStyle name="注释 2 2 9 2 5" xfId="6761"/>
    <cellStyle name="注释 2 2 9 3" xfId="6762"/>
    <cellStyle name="注释 2 2 9 3 2" xfId="6763"/>
    <cellStyle name="注释 2 2 9 3 3" xfId="6764"/>
    <cellStyle name="注释 2 2 9 3 4" xfId="6765"/>
    <cellStyle name="注释 2 2 9 4" xfId="6766"/>
    <cellStyle name="注释 2 2 9 4 2" xfId="6767"/>
    <cellStyle name="注释 2 2 9 5" xfId="6768"/>
    <cellStyle name="注释 2 2 9 6" xfId="6769"/>
    <cellStyle name="注释 2 2 9 7" xfId="2657"/>
    <cellStyle name="注释 2 2 9 8" xfId="6770"/>
    <cellStyle name="注释 2 20" xfId="6532"/>
    <cellStyle name="注释 2 3" xfId="6771"/>
    <cellStyle name="注释 2 3 10" xfId="6772"/>
    <cellStyle name="注释 2 3 10 2" xfId="5964"/>
    <cellStyle name="注释 2 3 10 2 2" xfId="5966"/>
    <cellStyle name="注释 2 3 10 3" xfId="5968"/>
    <cellStyle name="注释 2 3 10 4" xfId="5970"/>
    <cellStyle name="注释 2 3 10 5" xfId="5972"/>
    <cellStyle name="注释 2 3 11" xfId="6773"/>
    <cellStyle name="注释 2 3 11 2" xfId="5980"/>
    <cellStyle name="注释 2 3 11 3" xfId="6774"/>
    <cellStyle name="注释 2 3 11 4" xfId="6775"/>
    <cellStyle name="注释 2 3 12" xfId="5742"/>
    <cellStyle name="注释 2 3 12 2" xfId="6776"/>
    <cellStyle name="注释 2 3 13" xfId="6777"/>
    <cellStyle name="注释 2 3 14" xfId="6778"/>
    <cellStyle name="注释 2 3 15" xfId="6779"/>
    <cellStyle name="注释 2 3 16" xfId="6780"/>
    <cellStyle name="注释 2 3 2" xfId="6781"/>
    <cellStyle name="注释 2 3 2 2" xfId="6782"/>
    <cellStyle name="注释 2 3 2 2 2" xfId="6783"/>
    <cellStyle name="注释 2 3 2 2 2 2" xfId="3020"/>
    <cellStyle name="注释 2 3 2 2 3" xfId="6784"/>
    <cellStyle name="注释 2 3 2 2 4" xfId="6785"/>
    <cellStyle name="注释 2 3 2 2 5" xfId="6786"/>
    <cellStyle name="注释 2 3 2 3" xfId="6787"/>
    <cellStyle name="注释 2 3 2 3 2" xfId="6788"/>
    <cellStyle name="注释 2 3 2 3 3" xfId="2297"/>
    <cellStyle name="注释 2 3 2 3 4" xfId="2302"/>
    <cellStyle name="注释 2 3 2 4" xfId="6789"/>
    <cellStyle name="注释 2 3 2 4 2" xfId="6790"/>
    <cellStyle name="注释 2 3 2 5" xfId="18"/>
    <cellStyle name="注释 2 3 2 6" xfId="6791"/>
    <cellStyle name="注释 2 3 2 7" xfId="6792"/>
    <cellStyle name="注释 2 3 2 8" xfId="6793"/>
    <cellStyle name="注释 2 3 3" xfId="6794"/>
    <cellStyle name="注释 2 3 3 2" xfId="6795"/>
    <cellStyle name="注释 2 3 3 2 2" xfId="6796"/>
    <cellStyle name="注释 2 3 3 2 2 2" xfId="3052"/>
    <cellStyle name="注释 2 3 3 2 3" xfId="6797"/>
    <cellStyle name="注释 2 3 3 2 4" xfId="6798"/>
    <cellStyle name="注释 2 3 3 2 5" xfId="6799"/>
    <cellStyle name="注释 2 3 3 3" xfId="6800"/>
    <cellStyle name="注释 2 3 3 3 2" xfId="6801"/>
    <cellStyle name="注释 2 3 3 3 3" xfId="2189"/>
    <cellStyle name="注释 2 3 3 3 4" xfId="6802"/>
    <cellStyle name="注释 2 3 3 4" xfId="6803"/>
    <cellStyle name="注释 2 3 3 4 2" xfId="6804"/>
    <cellStyle name="注释 2 3 3 5" xfId="6805"/>
    <cellStyle name="注释 2 3 3 6" xfId="6806"/>
    <cellStyle name="注释 2 3 3 7" xfId="2668"/>
    <cellStyle name="注释 2 3 3 8" xfId="6807"/>
    <cellStyle name="注释 2 3 4" xfId="6808"/>
    <cellStyle name="注释 2 3 4 2" xfId="6809"/>
    <cellStyle name="注释 2 3 4 2 2" xfId="6810"/>
    <cellStyle name="注释 2 3 4 2 2 2" xfId="3102"/>
    <cellStyle name="注释 2 3 4 2 3" xfId="6811"/>
    <cellStyle name="注释 2 3 4 2 4" xfId="6812"/>
    <cellStyle name="注释 2 3 4 2 5" xfId="6813"/>
    <cellStyle name="注释 2 3 4 3" xfId="6814"/>
    <cellStyle name="注释 2 3 4 3 2" xfId="6815"/>
    <cellStyle name="注释 2 3 4 3 3" xfId="2354"/>
    <cellStyle name="注释 2 3 4 3 4" xfId="6816"/>
    <cellStyle name="注释 2 3 4 4" xfId="6817"/>
    <cellStyle name="注释 2 3 4 4 2" xfId="6818"/>
    <cellStyle name="注释 2 3 4 5" xfId="6819"/>
    <cellStyle name="注释 2 3 4 6" xfId="6820"/>
    <cellStyle name="注释 2 3 4 7" xfId="6821"/>
    <cellStyle name="注释 2 3 4 8" xfId="6822"/>
    <cellStyle name="注释 2 3 5" xfId="6823"/>
    <cellStyle name="注释 2 3 5 2" xfId="6824"/>
    <cellStyle name="注释 2 3 5 2 2" xfId="6825"/>
    <cellStyle name="注释 2 3 5 2 2 2" xfId="3125"/>
    <cellStyle name="注释 2 3 5 2 3" xfId="6826"/>
    <cellStyle name="注释 2 3 5 2 4" xfId="6827"/>
    <cellStyle name="注释 2 3 5 2 5" xfId="6828"/>
    <cellStyle name="注释 2 3 5 3" xfId="6829"/>
    <cellStyle name="注释 2 3 5 3 2" xfId="6830"/>
    <cellStyle name="注释 2 3 5 3 3" xfId="6831"/>
    <cellStyle name="注释 2 3 5 3 4" xfId="6832"/>
    <cellStyle name="注释 2 3 5 4" xfId="6833"/>
    <cellStyle name="注释 2 3 5 4 2" xfId="6834"/>
    <cellStyle name="注释 2 3 5 5" xfId="6835"/>
    <cellStyle name="注释 2 3 5 6" xfId="6836"/>
    <cellStyle name="注释 2 3 5 7" xfId="6837"/>
    <cellStyle name="注释 2 3 5 8" xfId="6838"/>
    <cellStyle name="注释 2 3 6" xfId="6839"/>
    <cellStyle name="注释 2 3 6 2" xfId="6840"/>
    <cellStyle name="注释 2 3 6 2 2" xfId="6841"/>
    <cellStyle name="注释 2 3 6 2 2 2" xfId="3163"/>
    <cellStyle name="注释 2 3 6 2 3" xfId="6842"/>
    <cellStyle name="注释 2 3 6 2 4" xfId="6843"/>
    <cellStyle name="注释 2 3 6 2 5" xfId="6844"/>
    <cellStyle name="注释 2 3 6 3" xfId="6845"/>
    <cellStyle name="注释 2 3 6 3 2" xfId="6846"/>
    <cellStyle name="注释 2 3 6 3 3" xfId="2380"/>
    <cellStyle name="注释 2 3 6 3 4" xfId="6847"/>
    <cellStyle name="注释 2 3 6 4" xfId="6848"/>
    <cellStyle name="注释 2 3 6 4 2" xfId="6849"/>
    <cellStyle name="注释 2 3 6 5" xfId="6715"/>
    <cellStyle name="注释 2 3 6 6" xfId="6850"/>
    <cellStyle name="注释 2 3 6 7" xfId="6851"/>
    <cellStyle name="注释 2 3 6 8" xfId="6852"/>
    <cellStyle name="注释 2 3 7" xfId="1166"/>
    <cellStyle name="注释 2 3 7 2" xfId="1168"/>
    <cellStyle name="注释 2 3 7 2 2" xfId="6853"/>
    <cellStyle name="注释 2 3 7 2 2 2" xfId="3197"/>
    <cellStyle name="注释 2 3 7 2 3" xfId="6854"/>
    <cellStyle name="注释 2 3 7 2 4" xfId="6855"/>
    <cellStyle name="注释 2 3 7 2 5" xfId="6856"/>
    <cellStyle name="注释 2 3 7 3" xfId="6857"/>
    <cellStyle name="注释 2 3 7 3 2" xfId="6858"/>
    <cellStyle name="注释 2 3 7 3 3" xfId="6859"/>
    <cellStyle name="注释 2 3 7 3 4" xfId="6860"/>
    <cellStyle name="注释 2 3 7 4" xfId="6861"/>
    <cellStyle name="注释 2 3 7 4 2" xfId="6862"/>
    <cellStyle name="注释 2 3 7 5" xfId="6863"/>
    <cellStyle name="注释 2 3 7 6" xfId="6864"/>
    <cellStyle name="注释 2 3 7 7" xfId="6865"/>
    <cellStyle name="注释 2 3 7 8" xfId="482"/>
    <cellStyle name="注释 2 3 8" xfId="1170"/>
    <cellStyle name="注释 2 3 8 2" xfId="6866"/>
    <cellStyle name="注释 2 3 8 2 2" xfId="6867"/>
    <cellStyle name="注释 2 3 8 2 2 2" xfId="6868"/>
    <cellStyle name="注释 2 3 8 2 3" xfId="6869"/>
    <cellStyle name="注释 2 3 8 2 4" xfId="6870"/>
    <cellStyle name="注释 2 3 8 2 5" xfId="6871"/>
    <cellStyle name="注释 2 3 8 3" xfId="6872"/>
    <cellStyle name="注释 2 3 8 3 2" xfId="6873"/>
    <cellStyle name="注释 2 3 8 3 3" xfId="6874"/>
    <cellStyle name="注释 2 3 8 3 4" xfId="6875"/>
    <cellStyle name="注释 2 3 8 4" xfId="6876"/>
    <cellStyle name="注释 2 3 8 4 2" xfId="6877"/>
    <cellStyle name="注释 2 3 8 5" xfId="6878"/>
    <cellStyle name="注释 2 3 8 6" xfId="6879"/>
    <cellStyle name="注释 2 3 8 7" xfId="6880"/>
    <cellStyle name="注释 2 3 8 8" xfId="6881"/>
    <cellStyle name="注释 2 3 9" xfId="1077"/>
    <cellStyle name="注释 2 3 9 2" xfId="6882"/>
    <cellStyle name="注释 2 3 9 2 2" xfId="6883"/>
    <cellStyle name="注释 2 3 9 2 2 2" xfId="6884"/>
    <cellStyle name="注释 2 3 9 2 3" xfId="1791"/>
    <cellStyle name="注释 2 3 9 2 4" xfId="1795"/>
    <cellStyle name="注释 2 3 9 2 5" xfId="1798"/>
    <cellStyle name="注释 2 3 9 3" xfId="6885"/>
    <cellStyle name="注释 2 3 9 3 2" xfId="6886"/>
    <cellStyle name="注释 2 3 9 3 3" xfId="724"/>
    <cellStyle name="注释 2 3 9 3 4" xfId="1803"/>
    <cellStyle name="注释 2 3 9 4" xfId="6887"/>
    <cellStyle name="注释 2 3 9 4 2" xfId="6888"/>
    <cellStyle name="注释 2 3 9 5" xfId="6889"/>
    <cellStyle name="注释 2 3 9 6" xfId="6890"/>
    <cellStyle name="注释 2 3 9 7" xfId="6891"/>
    <cellStyle name="注释 2 3 9 8" xfId="6892"/>
    <cellStyle name="注释 2 4" xfId="6893"/>
    <cellStyle name="注释 2 4 2" xfId="6894"/>
    <cellStyle name="注释 2 4 2 2" xfId="6895"/>
    <cellStyle name="注释 2 4 2 2 2" xfId="6896"/>
    <cellStyle name="注释 2 4 2 3" xfId="6897"/>
    <cellStyle name="注释 2 4 2 4" xfId="6898"/>
    <cellStyle name="注释 2 4 2 5" xfId="6899"/>
    <cellStyle name="注释 2 4 3" xfId="6900"/>
    <cellStyle name="注释 2 4 3 2" xfId="6901"/>
    <cellStyle name="注释 2 4 3 3" xfId="6902"/>
    <cellStyle name="注释 2 4 3 4" xfId="6903"/>
    <cellStyle name="注释 2 4 4" xfId="6904"/>
    <cellStyle name="注释 2 4 4 2" xfId="6905"/>
    <cellStyle name="注释 2 4 5" xfId="6906"/>
    <cellStyle name="注释 2 4 6" xfId="6907"/>
    <cellStyle name="注释 2 4 7" xfId="1174"/>
    <cellStyle name="注释 2 4 8" xfId="1177"/>
    <cellStyle name="注释 2 5" xfId="6908"/>
    <cellStyle name="注释 2 5 2" xfId="6909"/>
    <cellStyle name="注释 2 5 2 2" xfId="6910"/>
    <cellStyle name="注释 2 5 2 2 2" xfId="6911"/>
    <cellStyle name="注释 2 5 2 3" xfId="6912"/>
    <cellStyle name="注释 2 5 2 4" xfId="6913"/>
    <cellStyle name="注释 2 5 2 5" xfId="6914"/>
    <cellStyle name="注释 2 5 3" xfId="2820"/>
    <cellStyle name="注释 2 5 3 2" xfId="6915"/>
    <cellStyle name="注释 2 5 3 3" xfId="6916"/>
    <cellStyle name="注释 2 5 3 4" xfId="6917"/>
    <cellStyle name="注释 2 5 4" xfId="6918"/>
    <cellStyle name="注释 2 5 4 2" xfId="6919"/>
    <cellStyle name="注释 2 5 5" xfId="6920"/>
    <cellStyle name="注释 2 5 6" xfId="6921"/>
    <cellStyle name="注释 2 5 7" xfId="1179"/>
    <cellStyle name="注释 2 5 8" xfId="1181"/>
    <cellStyle name="注释 2 6" xfId="6922"/>
    <cellStyle name="注释 2 6 2" xfId="6923"/>
    <cellStyle name="注释 2 6 2 2" xfId="6924"/>
    <cellStyle name="注释 2 6 2 2 2" xfId="6925"/>
    <cellStyle name="注释 2 6 2 3" xfId="6926"/>
    <cellStyle name="注释 2 6 2 4" xfId="6927"/>
    <cellStyle name="注释 2 6 2 5" xfId="6928"/>
    <cellStyle name="注释 2 6 3" xfId="6929"/>
    <cellStyle name="注释 2 6 3 2" xfId="6930"/>
    <cellStyle name="注释 2 6 3 3" xfId="6931"/>
    <cellStyle name="注释 2 6 3 4" xfId="6932"/>
    <cellStyle name="注释 2 6 4" xfId="6933"/>
    <cellStyle name="注释 2 6 4 2" xfId="6934"/>
    <cellStyle name="注释 2 6 5" xfId="6935"/>
    <cellStyle name="注释 2 6 6" xfId="6936"/>
    <cellStyle name="注释 2 6 7" xfId="6937"/>
    <cellStyle name="注释 2 6 8" xfId="6938"/>
    <cellStyle name="注释 2 7" xfId="6939"/>
    <cellStyle name="注释 2 7 2" xfId="6940"/>
    <cellStyle name="注释 2 7 2 2" xfId="6941"/>
    <cellStyle name="注释 2 7 2 2 2" xfId="6942"/>
    <cellStyle name="注释 2 7 2 3" xfId="4824"/>
    <cellStyle name="注释 2 7 2 4" xfId="6943"/>
    <cellStyle name="注释 2 7 2 5" xfId="6944"/>
    <cellStyle name="注释 2 7 3" xfId="6945"/>
    <cellStyle name="注释 2 7 3 2" xfId="6946"/>
    <cellStyle name="注释 2 7 3 3" xfId="6947"/>
    <cellStyle name="注释 2 7 3 4" xfId="6948"/>
    <cellStyle name="注释 2 7 4" xfId="6949"/>
    <cellStyle name="注释 2 7 4 2" xfId="6950"/>
    <cellStyle name="注释 2 7 5" xfId="6951"/>
    <cellStyle name="注释 2 7 6" xfId="6952"/>
    <cellStyle name="注释 2 7 7" xfId="6953"/>
    <cellStyle name="注释 2 7 8" xfId="6954"/>
    <cellStyle name="注释 2 8" xfId="6955"/>
    <cellStyle name="注释 2 8 2" xfId="6956"/>
    <cellStyle name="注释 2 8 2 2" xfId="3096"/>
    <cellStyle name="注释 2 8 2 2 2" xfId="6957"/>
    <cellStyle name="注释 2 8 2 3" xfId="3099"/>
    <cellStyle name="注释 2 8 2 4" xfId="3970"/>
    <cellStyle name="注释 2 8 2 5" xfId="3424"/>
    <cellStyle name="注释 2 8 3" xfId="6958"/>
    <cellStyle name="注释 2 8 3 2" xfId="6959"/>
    <cellStyle name="注释 2 8 3 3" xfId="6960"/>
    <cellStyle name="注释 2 8 3 4" xfId="6961"/>
    <cellStyle name="注释 2 8 4" xfId="6962"/>
    <cellStyle name="注释 2 8 4 2" xfId="6963"/>
    <cellStyle name="注释 2 8 5" xfId="6964"/>
    <cellStyle name="注释 2 8 6" xfId="6965"/>
    <cellStyle name="注释 2 8 7" xfId="6966"/>
    <cellStyle name="注释 2 8 8" xfId="6967"/>
    <cellStyle name="注释 2 9" xfId="6968"/>
    <cellStyle name="注释 2 9 2" xfId="4452"/>
    <cellStyle name="注释 2 9 2 2" xfId="6969"/>
    <cellStyle name="注释 2 9 2 2 2" xfId="6970"/>
    <cellStyle name="注释 2 9 2 3" xfId="6971"/>
    <cellStyle name="注释 2 9 2 4" xfId="6972"/>
    <cellStyle name="注释 2 9 2 5" xfId="6973"/>
    <cellStyle name="注释 2 9 3" xfId="6974"/>
    <cellStyle name="注释 2 9 3 2" xfId="6975"/>
    <cellStyle name="注释 2 9 3 3" xfId="6976"/>
    <cellStyle name="注释 2 9 3 4" xfId="6977"/>
    <cellStyle name="注释 2 9 4" xfId="6978"/>
    <cellStyle name="注释 2 9 4 2" xfId="6979"/>
    <cellStyle name="注释 2 9 5" xfId="6980"/>
    <cellStyle name="注释 2 9 6" xfId="6981"/>
    <cellStyle name="注释 2 9 7" xfId="6982"/>
    <cellStyle name="注释 2 9 8" xfId="6984"/>
    <cellStyle name="注释 3" xfId="6985"/>
    <cellStyle name="注释 3 10" xfId="6986"/>
    <cellStyle name="注释 3 10 2" xfId="6987"/>
    <cellStyle name="注释 3 10 2 2" xfId="6988"/>
    <cellStyle name="注释 3 10 2 2 2" xfId="6989"/>
    <cellStyle name="注释 3 10 2 3" xfId="6990"/>
    <cellStyle name="注释 3 10 2 4" xfId="6991"/>
    <cellStyle name="注释 3 10 2 5" xfId="6992"/>
    <cellStyle name="注释 3 10 3" xfId="6993"/>
    <cellStyle name="注释 3 10 3 2" xfId="6994"/>
    <cellStyle name="注释 3 10 3 3" xfId="6995"/>
    <cellStyle name="注释 3 10 3 4" xfId="6996"/>
    <cellStyle name="注释 3 10 4" xfId="6997"/>
    <cellStyle name="注释 3 10 4 2" xfId="6998"/>
    <cellStyle name="注释 3 10 5" xfId="6999"/>
    <cellStyle name="注释 3 10 6" xfId="7000"/>
    <cellStyle name="注释 3 10 7" xfId="7001"/>
    <cellStyle name="注释 3 10 8" xfId="7002"/>
    <cellStyle name="注释 3 11" xfId="7003"/>
    <cellStyle name="注释 3 11 2" xfId="7004"/>
    <cellStyle name="注释 3 11 2 2" xfId="7005"/>
    <cellStyle name="注释 3 11 3" xfId="7006"/>
    <cellStyle name="注释 3 11 4" xfId="7007"/>
    <cellStyle name="注释 3 11 5" xfId="7008"/>
    <cellStyle name="注释 3 11 6" xfId="7009"/>
    <cellStyle name="注释 3 12" xfId="7010"/>
    <cellStyle name="注释 3 12 2" xfId="7011"/>
    <cellStyle name="注释 3 12 2 2" xfId="7012"/>
    <cellStyle name="注释 3 12 3" xfId="7013"/>
    <cellStyle name="注释 3 12 4" xfId="7014"/>
    <cellStyle name="注释 3 12 5" xfId="7015"/>
    <cellStyle name="注释 3 12 6" xfId="7016"/>
    <cellStyle name="注释 3 13" xfId="7017"/>
    <cellStyle name="注释 3 13 2" xfId="4327"/>
    <cellStyle name="注释 3 13 3" xfId="7018"/>
    <cellStyle name="注释 3 13 4" xfId="7019"/>
    <cellStyle name="注释 3 14" xfId="7020"/>
    <cellStyle name="注释 3 14 2" xfId="4333"/>
    <cellStyle name="注释 3 14 2 2" xfId="7021"/>
    <cellStyle name="注释 3 14 3" xfId="4336"/>
    <cellStyle name="注释 3 14 4" xfId="6079"/>
    <cellStyle name="注释 3 14 5" xfId="7022"/>
    <cellStyle name="注释 3 15" xfId="7023"/>
    <cellStyle name="注释 3 15 2" xfId="6083"/>
    <cellStyle name="注释 3 16" xfId="7024"/>
    <cellStyle name="注释 3 16 2" xfId="7025"/>
    <cellStyle name="注释 3 17" xfId="7026"/>
    <cellStyle name="注释 3 18" xfId="7027"/>
    <cellStyle name="注释 3 19" xfId="7028"/>
    <cellStyle name="注释 3 2" xfId="7029"/>
    <cellStyle name="注释 3 2 10" xfId="7030"/>
    <cellStyle name="注释 3 2 10 2" xfId="7031"/>
    <cellStyle name="注释 3 2 10 2 2" xfId="7032"/>
    <cellStyle name="注释 3 2 10 3" xfId="7033"/>
    <cellStyle name="注释 3 2 10 4" xfId="7034"/>
    <cellStyle name="注释 3 2 10 5" xfId="7035"/>
    <cellStyle name="注释 3 2 10 6" xfId="7036"/>
    <cellStyle name="注释 3 2 11" xfId="7037"/>
    <cellStyle name="注释 3 2 11 2" xfId="7038"/>
    <cellStyle name="注释 3 2 11 2 2" xfId="7039"/>
    <cellStyle name="注释 3 2 11 3" xfId="7040"/>
    <cellStyle name="注释 3 2 11 4" xfId="7041"/>
    <cellStyle name="注释 3 2 11 5" xfId="279"/>
    <cellStyle name="注释 3 2 12" xfId="7042"/>
    <cellStyle name="注释 3 2 12 2" xfId="7043"/>
    <cellStyle name="注释 3 2 12 2 2" xfId="7044"/>
    <cellStyle name="注释 3 2 12 3" xfId="7045"/>
    <cellStyle name="注释 3 2 12 4" xfId="7046"/>
    <cellStyle name="注释 3 2 12 5" xfId="7047"/>
    <cellStyle name="注释 3 2 12 6" xfId="7048"/>
    <cellStyle name="注释 3 2 13" xfId="7049"/>
    <cellStyle name="注释 3 2 13 2" xfId="7050"/>
    <cellStyle name="注释 3 2 13 3" xfId="7051"/>
    <cellStyle name="注释 3 2 13 4" xfId="7052"/>
    <cellStyle name="注释 3 2 14" xfId="7053"/>
    <cellStyle name="注释 3 2 14 2" xfId="7054"/>
    <cellStyle name="注释 3 2 14 2 2" xfId="3646"/>
    <cellStyle name="注释 3 2 14 3" xfId="7055"/>
    <cellStyle name="注释 3 2 14 4" xfId="7056"/>
    <cellStyle name="注释 3 2 14 5" xfId="7057"/>
    <cellStyle name="注释 3 2 15" xfId="7058"/>
    <cellStyle name="注释 3 2 15 2" xfId="7059"/>
    <cellStyle name="注释 3 2 16" xfId="1159"/>
    <cellStyle name="注释 3 2 16 2" xfId="7060"/>
    <cellStyle name="注释 3 2 17" xfId="7061"/>
    <cellStyle name="注释 3 2 18" xfId="7062"/>
    <cellStyle name="注释 3 2 19" xfId="7063"/>
    <cellStyle name="注释 3 2 2" xfId="7064"/>
    <cellStyle name="注释 3 2 2 10" xfId="7065"/>
    <cellStyle name="注释 3 2 2 10 2" xfId="7066"/>
    <cellStyle name="注释 3 2 2 10 2 2" xfId="7067"/>
    <cellStyle name="注释 3 2 2 10 3" xfId="7068"/>
    <cellStyle name="注释 3 2 2 10 4" xfId="7069"/>
    <cellStyle name="注释 3 2 2 10 5" xfId="7070"/>
    <cellStyle name="注释 3 2 2 11" xfId="7071"/>
    <cellStyle name="注释 3 2 2 11 2" xfId="7072"/>
    <cellStyle name="注释 3 2 2 11 3" xfId="7073"/>
    <cellStyle name="注释 3 2 2 11 4" xfId="7074"/>
    <cellStyle name="注释 3 2 2 12" xfId="7075"/>
    <cellStyle name="注释 3 2 2 12 2" xfId="7076"/>
    <cellStyle name="注释 3 2 2 13" xfId="7077"/>
    <cellStyle name="注释 3 2 2 14" xfId="7078"/>
    <cellStyle name="注释 3 2 2 15" xfId="7079"/>
    <cellStyle name="注释 3 2 2 16" xfId="7080"/>
    <cellStyle name="注释 3 2 2 2" xfId="7081"/>
    <cellStyle name="注释 3 2 2 2 2" xfId="6983"/>
    <cellStyle name="注释 3 2 2 2 2 2" xfId="7082"/>
    <cellStyle name="注释 3 2 2 2 2 2 2" xfId="7083"/>
    <cellStyle name="注释 3 2 2 2 2 3" xfId="7084"/>
    <cellStyle name="注释 3 2 2 2 2 4" xfId="7085"/>
    <cellStyle name="注释 3 2 2 2 2 5" xfId="7086"/>
    <cellStyle name="注释 3 2 2 2 3" xfId="7087"/>
    <cellStyle name="注释 3 2 2 2 3 2" xfId="7088"/>
    <cellStyle name="注释 3 2 2 2 3 3" xfId="7089"/>
    <cellStyle name="注释 3 2 2 2 3 4" xfId="7090"/>
    <cellStyle name="注释 3 2 2 2 4" xfId="7091"/>
    <cellStyle name="注释 3 2 2 2 4 2" xfId="7092"/>
    <cellStyle name="注释 3 2 2 2 5" xfId="7093"/>
    <cellStyle name="注释 3 2 2 2 6" xfId="7094"/>
    <cellStyle name="注释 3 2 2 2 7" xfId="4415"/>
    <cellStyle name="注释 3 2 2 2 8" xfId="7095"/>
    <cellStyle name="注释 3 2 2 3" xfId="7096"/>
    <cellStyle name="注释 3 2 2 3 2" xfId="7097"/>
    <cellStyle name="注释 3 2 2 3 2 2" xfId="7098"/>
    <cellStyle name="注释 3 2 2 3 2 2 2" xfId="7099"/>
    <cellStyle name="注释 3 2 2 3 2 3" xfId="7100"/>
    <cellStyle name="注释 3 2 2 3 2 4" xfId="7101"/>
    <cellStyle name="注释 3 2 2 3 2 5" xfId="7102"/>
    <cellStyle name="注释 3 2 2 3 3" xfId="2413"/>
    <cellStyle name="注释 3 2 2 3 3 2" xfId="2416"/>
    <cellStyle name="注释 3 2 2 3 3 3" xfId="7103"/>
    <cellStyle name="注释 3 2 2 3 3 4" xfId="7104"/>
    <cellStyle name="注释 3 2 2 3 4" xfId="2418"/>
    <cellStyle name="注释 3 2 2 3 4 2" xfId="3751"/>
    <cellStyle name="注释 3 2 2 3 5" xfId="2420"/>
    <cellStyle name="注释 3 2 2 3 6" xfId="2423"/>
    <cellStyle name="注释 3 2 2 3 7" xfId="7105"/>
    <cellStyle name="注释 3 2 2 3 8" xfId="7106"/>
    <cellStyle name="注释 3 2 2 4" xfId="7107"/>
    <cellStyle name="注释 3 2 2 4 2" xfId="7108"/>
    <cellStyle name="注释 3 2 2 4 2 2" xfId="7109"/>
    <cellStyle name="注释 3 2 2 4 2 2 2" xfId="7110"/>
    <cellStyle name="注释 3 2 2 4 2 3" xfId="7111"/>
    <cellStyle name="注释 3 2 2 4 2 4" xfId="7112"/>
    <cellStyle name="注释 3 2 2 4 2 5" xfId="7113"/>
    <cellStyle name="注释 3 2 2 4 3" xfId="2426"/>
    <cellStyle name="注释 3 2 2 4 3 2" xfId="2428"/>
    <cellStyle name="注释 3 2 2 4 3 3" xfId="7114"/>
    <cellStyle name="注释 3 2 2 4 3 4" xfId="7115"/>
    <cellStyle name="注释 3 2 2 4 4" xfId="2430"/>
    <cellStyle name="注释 3 2 2 4 4 2" xfId="7116"/>
    <cellStyle name="注释 3 2 2 4 5" xfId="2432"/>
    <cellStyle name="注释 3 2 2 4 6" xfId="7117"/>
    <cellStyle name="注释 3 2 2 4 7" xfId="7118"/>
    <cellStyle name="注释 3 2 2 4 8" xfId="7119"/>
    <cellStyle name="注释 3 2 2 5" xfId="7120"/>
    <cellStyle name="注释 3 2 2 5 2" xfId="7121"/>
    <cellStyle name="注释 3 2 2 5 2 2" xfId="7122"/>
    <cellStyle name="注释 3 2 2 5 2 2 2" xfId="7123"/>
    <cellStyle name="注释 3 2 2 5 2 3" xfId="7124"/>
    <cellStyle name="注释 3 2 2 5 2 4" xfId="7125"/>
    <cellStyle name="注释 3 2 2 5 2 5" xfId="7126"/>
    <cellStyle name="注释 3 2 2 5 3" xfId="2435"/>
    <cellStyle name="注释 3 2 2 5 3 2" xfId="2437"/>
    <cellStyle name="注释 3 2 2 5 3 3" xfId="7127"/>
    <cellStyle name="注释 3 2 2 5 3 4" xfId="7128"/>
    <cellStyle name="注释 3 2 2 5 4" xfId="2439"/>
    <cellStyle name="注释 3 2 2 5 4 2" xfId="7129"/>
    <cellStyle name="注释 3 2 2 5 5" xfId="1717"/>
    <cellStyle name="注释 3 2 2 5 6" xfId="1722"/>
    <cellStyle name="注释 3 2 2 5 7" xfId="7130"/>
    <cellStyle name="注释 3 2 2 5 8" xfId="7131"/>
    <cellStyle name="注释 3 2 2 6" xfId="7132"/>
    <cellStyle name="注释 3 2 2 6 2" xfId="7133"/>
    <cellStyle name="注释 3 2 2 6 2 2" xfId="7134"/>
    <cellStyle name="注释 3 2 2 6 2 2 2" xfId="7135"/>
    <cellStyle name="注释 3 2 2 6 2 3" xfId="7136"/>
    <cellStyle name="注释 3 2 2 6 2 4" xfId="7137"/>
    <cellStyle name="注释 3 2 2 6 2 5" xfId="7138"/>
    <cellStyle name="注释 3 2 2 6 3" xfId="2441"/>
    <cellStyle name="注释 3 2 2 6 3 2" xfId="7139"/>
    <cellStyle name="注释 3 2 2 6 3 3" xfId="7140"/>
    <cellStyle name="注释 3 2 2 6 3 4" xfId="7141"/>
    <cellStyle name="注释 3 2 2 6 4" xfId="2443"/>
    <cellStyle name="注释 3 2 2 6 4 2" xfId="7142"/>
    <cellStyle name="注释 3 2 2 6 5" xfId="7143"/>
    <cellStyle name="注释 3 2 2 6 6" xfId="7144"/>
    <cellStyle name="注释 3 2 2 6 7" xfId="7145"/>
    <cellStyle name="注释 3 2 2 6 8" xfId="7146"/>
    <cellStyle name="注释 3 2 2 7" xfId="7147"/>
    <cellStyle name="注释 3 2 2 7 2" xfId="7148"/>
    <cellStyle name="注释 3 2 2 7 2 2" xfId="7149"/>
    <cellStyle name="注释 3 2 2 7 2 2 2" xfId="7150"/>
    <cellStyle name="注释 3 2 2 7 2 3" xfId="7151"/>
    <cellStyle name="注释 3 2 2 7 2 4" xfId="7152"/>
    <cellStyle name="注释 3 2 2 7 2 5" xfId="7153"/>
    <cellStyle name="注释 3 2 2 7 3" xfId="2450"/>
    <cellStyle name="注释 3 2 2 7 3 2" xfId="2452"/>
    <cellStyle name="注释 3 2 2 7 3 3" xfId="6502"/>
    <cellStyle name="注释 3 2 2 7 3 4" xfId="6504"/>
    <cellStyle name="注释 3 2 2 7 4" xfId="2455"/>
    <cellStyle name="注释 3 2 2 7 4 2" xfId="6512"/>
    <cellStyle name="注释 3 2 2 7 5" xfId="2457"/>
    <cellStyle name="注释 3 2 2 7 6" xfId="7154"/>
    <cellStyle name="注释 3 2 2 7 7" xfId="7155"/>
    <cellStyle name="注释 3 2 2 7 8" xfId="7156"/>
    <cellStyle name="注释 3 2 2 8" xfId="7157"/>
    <cellStyle name="注释 3 2 2 8 2" xfId="7158"/>
    <cellStyle name="注释 3 2 2 8 2 2" xfId="7159"/>
    <cellStyle name="注释 3 2 2 8 2 2 2" xfId="7160"/>
    <cellStyle name="注释 3 2 2 8 2 3" xfId="7161"/>
    <cellStyle name="注释 3 2 2 8 2 4" xfId="7162"/>
    <cellStyle name="注释 3 2 2 8 2 5" xfId="7163"/>
    <cellStyle name="注释 3 2 2 8 3" xfId="2461"/>
    <cellStyle name="注释 3 2 2 8 3 2" xfId="7164"/>
    <cellStyle name="注释 3 2 2 8 3 3" xfId="7165"/>
    <cellStyle name="注释 3 2 2 8 3 4" xfId="7166"/>
    <cellStyle name="注释 3 2 2 8 4" xfId="7167"/>
    <cellStyle name="注释 3 2 2 8 4 2" xfId="7168"/>
    <cellStyle name="注释 3 2 2 8 5" xfId="7169"/>
    <cellStyle name="注释 3 2 2 8 6" xfId="7170"/>
    <cellStyle name="注释 3 2 2 8 7" xfId="7171"/>
    <cellStyle name="注释 3 2 2 8 8" xfId="7172"/>
    <cellStyle name="注释 3 2 2 9" xfId="7173"/>
    <cellStyle name="注释 3 2 2 9 2" xfId="7174"/>
    <cellStyle name="注释 3 2 2 9 2 2" xfId="7175"/>
    <cellStyle name="注释 3 2 2 9 2 2 2" xfId="2472"/>
    <cellStyle name="注释 3 2 2 9 2 3" xfId="7176"/>
    <cellStyle name="注释 3 2 2 9 2 4" xfId="7177"/>
    <cellStyle name="注释 3 2 2 9 2 5" xfId="7178"/>
    <cellStyle name="注释 3 2 2 9 3" xfId="2464"/>
    <cellStyle name="注释 3 2 2 9 3 2" xfId="7179"/>
    <cellStyle name="注释 3 2 2 9 3 3" xfId="7180"/>
    <cellStyle name="注释 3 2 2 9 3 4" xfId="7181"/>
    <cellStyle name="注释 3 2 2 9 4" xfId="7182"/>
    <cellStyle name="注释 3 2 2 9 4 2" xfId="7183"/>
    <cellStyle name="注释 3 2 2 9 5" xfId="7184"/>
    <cellStyle name="注释 3 2 2 9 6" xfId="7185"/>
    <cellStyle name="注释 3 2 2 9 7" xfId="7186"/>
    <cellStyle name="注释 3 2 2 9 8" xfId="7187"/>
    <cellStyle name="注释 3 2 3" xfId="7188"/>
    <cellStyle name="注释 3 2 3 2" xfId="7189"/>
    <cellStyle name="注释 3 2 3 2 2" xfId="7191"/>
    <cellStyle name="注释 3 2 3 2 2 2" xfId="7192"/>
    <cellStyle name="注释 3 2 3 2 3" xfId="7193"/>
    <cellStyle name="注释 3 2 3 2 4" xfId="7194"/>
    <cellStyle name="注释 3 2 3 2 5" xfId="7195"/>
    <cellStyle name="注释 3 2 3 3" xfId="7196"/>
    <cellStyle name="注释 3 2 3 3 2" xfId="7197"/>
    <cellStyle name="注释 3 2 3 3 3" xfId="585"/>
    <cellStyle name="注释 3 2 3 3 4" xfId="7198"/>
    <cellStyle name="注释 3 2 3 4" xfId="7199"/>
    <cellStyle name="注释 3 2 3 4 2" xfId="7200"/>
    <cellStyle name="注释 3 2 3 5" xfId="7201"/>
    <cellStyle name="注释 3 2 3 6" xfId="7202"/>
    <cellStyle name="注释 3 2 3 7" xfId="2712"/>
    <cellStyle name="注释 3 2 3 8" xfId="2715"/>
    <cellStyle name="注释 3 2 4" xfId="7203"/>
    <cellStyle name="注释 3 2 4 2" xfId="7204"/>
    <cellStyle name="注释 3 2 4 2 2" xfId="7205"/>
    <cellStyle name="注释 3 2 4 2 2 2" xfId="7206"/>
    <cellStyle name="注释 3 2 4 2 3" xfId="7207"/>
    <cellStyle name="注释 3 2 4 2 4" xfId="7208"/>
    <cellStyle name="注释 3 2 4 2 5" xfId="7209"/>
    <cellStyle name="注释 3 2 4 3" xfId="7210"/>
    <cellStyle name="注释 3 2 4 3 2" xfId="7211"/>
    <cellStyle name="注释 3 2 4 3 3" xfId="688"/>
    <cellStyle name="注释 3 2 4 3 4" xfId="7212"/>
    <cellStyle name="注释 3 2 4 4" xfId="7213"/>
    <cellStyle name="注释 3 2 4 4 2" xfId="7214"/>
    <cellStyle name="注释 3 2 4 5" xfId="7215"/>
    <cellStyle name="注释 3 2 4 6" xfId="7216"/>
    <cellStyle name="注释 3 2 4 7" xfId="2721"/>
    <cellStyle name="注释 3 2 4 8" xfId="2726"/>
    <cellStyle name="注释 3 2 5" xfId="7217"/>
    <cellStyle name="注释 3 2 5 2" xfId="7218"/>
    <cellStyle name="注释 3 2 5 2 2" xfId="7219"/>
    <cellStyle name="注释 3 2 5 2 2 2" xfId="7220"/>
    <cellStyle name="注释 3 2 5 2 3" xfId="7221"/>
    <cellStyle name="注释 3 2 5 2 4" xfId="7222"/>
    <cellStyle name="注释 3 2 5 2 5" xfId="7223"/>
    <cellStyle name="注释 3 2 5 3" xfId="7224"/>
    <cellStyle name="注释 3 2 5 3 2" xfId="7225"/>
    <cellStyle name="注释 3 2 5 3 3" xfId="2480"/>
    <cellStyle name="注释 3 2 5 3 4" xfId="7226"/>
    <cellStyle name="注释 3 2 5 4" xfId="7227"/>
    <cellStyle name="注释 3 2 5 4 2" xfId="7228"/>
    <cellStyle name="注释 3 2 5 5" xfId="7229"/>
    <cellStyle name="注释 3 2 5 6" xfId="7230"/>
    <cellStyle name="注释 3 2 5 7" xfId="2730"/>
    <cellStyle name="注释 3 2 5 8" xfId="2733"/>
    <cellStyle name="注释 3 2 6" xfId="7231"/>
    <cellStyle name="注释 3 2 6 2" xfId="7232"/>
    <cellStyle name="注释 3 2 6 2 2" xfId="7233"/>
    <cellStyle name="注释 3 2 6 2 2 2" xfId="7234"/>
    <cellStyle name="注释 3 2 6 2 3" xfId="7235"/>
    <cellStyle name="注释 3 2 6 2 4" xfId="7236"/>
    <cellStyle name="注释 3 2 6 2 5" xfId="7237"/>
    <cellStyle name="注释 3 2 6 3" xfId="7238"/>
    <cellStyle name="注释 3 2 6 3 2" xfId="7239"/>
    <cellStyle name="注释 3 2 6 3 3" xfId="7240"/>
    <cellStyle name="注释 3 2 6 3 4" xfId="7241"/>
    <cellStyle name="注释 3 2 6 4" xfId="7242"/>
    <cellStyle name="注释 3 2 6 4 2" xfId="7243"/>
    <cellStyle name="注释 3 2 6 5" xfId="7244"/>
    <cellStyle name="注释 3 2 6 6" xfId="7245"/>
    <cellStyle name="注释 3 2 6 7" xfId="2738"/>
    <cellStyle name="注释 3 2 6 8" xfId="2740"/>
    <cellStyle name="注释 3 2 7" xfId="1454"/>
    <cellStyle name="注释 3 2 7 2" xfId="1456"/>
    <cellStyle name="注释 3 2 7 2 2" xfId="7246"/>
    <cellStyle name="注释 3 2 7 2 2 2" xfId="7247"/>
    <cellStyle name="注释 3 2 7 2 3" xfId="7248"/>
    <cellStyle name="注释 3 2 7 2 4" xfId="7249"/>
    <cellStyle name="注释 3 2 7 2 5" xfId="7250"/>
    <cellStyle name="注释 3 2 7 3" xfId="7251"/>
    <cellStyle name="注释 3 2 7 3 2" xfId="7252"/>
    <cellStyle name="注释 3 2 7 3 3" xfId="804"/>
    <cellStyle name="注释 3 2 7 3 4" xfId="7253"/>
    <cellStyle name="注释 3 2 7 4" xfId="7254"/>
    <cellStyle name="注释 3 2 7 4 2" xfId="2697"/>
    <cellStyle name="注释 3 2 7 5" xfId="7255"/>
    <cellStyle name="注释 3 2 7 6" xfId="7256"/>
    <cellStyle name="注释 3 2 7 7" xfId="2744"/>
    <cellStyle name="注释 3 2 7 8" xfId="2746"/>
    <cellStyle name="注释 3 2 8" xfId="1042"/>
    <cellStyle name="注释 3 2 8 2" xfId="7257"/>
    <cellStyle name="注释 3 2 8 2 2" xfId="7258"/>
    <cellStyle name="注释 3 2 8 2 2 2" xfId="7259"/>
    <cellStyle name="注释 3 2 8 2 3" xfId="7260"/>
    <cellStyle name="注释 3 2 8 2 4" xfId="7261"/>
    <cellStyle name="注释 3 2 8 2 5" xfId="7262"/>
    <cellStyle name="注释 3 2 8 3" xfId="7263"/>
    <cellStyle name="注释 3 2 8 3 2" xfId="7264"/>
    <cellStyle name="注释 3 2 8 3 3" xfId="7265"/>
    <cellStyle name="注释 3 2 8 3 4" xfId="7266"/>
    <cellStyle name="注释 3 2 8 4" xfId="7267"/>
    <cellStyle name="注释 3 2 8 4 2" xfId="7268"/>
    <cellStyle name="注释 3 2 8 5" xfId="7269"/>
    <cellStyle name="注释 3 2 8 6" xfId="7270"/>
    <cellStyle name="注释 3 2 8 7" xfId="2751"/>
    <cellStyle name="注释 3 2 8 8" xfId="7271"/>
    <cellStyle name="注释 3 2 9" xfId="1458"/>
    <cellStyle name="注释 3 2 9 2" xfId="7272"/>
    <cellStyle name="注释 3 2 9 2 2" xfId="7273"/>
    <cellStyle name="注释 3 2 9 2 2 2" xfId="3042"/>
    <cellStyle name="注释 3 2 9 2 3" xfId="7274"/>
    <cellStyle name="注释 3 2 9 2 4" xfId="7275"/>
    <cellStyle name="注释 3 2 9 2 5" xfId="7276"/>
    <cellStyle name="注释 3 2 9 3" xfId="7277"/>
    <cellStyle name="注释 3 2 9 3 2" xfId="7278"/>
    <cellStyle name="注释 3 2 9 3 3" xfId="7279"/>
    <cellStyle name="注释 3 2 9 3 4" xfId="7280"/>
    <cellStyle name="注释 3 2 9 4" xfId="7281"/>
    <cellStyle name="注释 3 2 9 4 2" xfId="7282"/>
    <cellStyle name="注释 3 2 9 5" xfId="7283"/>
    <cellStyle name="注释 3 2 9 6" xfId="5728"/>
    <cellStyle name="注释 3 2 9 7" xfId="1738"/>
    <cellStyle name="注释 3 2 9 8" xfId="7284"/>
    <cellStyle name="注释 3 3" xfId="7285"/>
    <cellStyle name="注释 3 3 10" xfId="7286"/>
    <cellStyle name="注释 3 3 10 2" xfId="7287"/>
    <cellStyle name="注释 3 3 10 2 2" xfId="7288"/>
    <cellStyle name="注释 3 3 10 3" xfId="7289"/>
    <cellStyle name="注释 3 3 10 4" xfId="7290"/>
    <cellStyle name="注释 3 3 10 5" xfId="7291"/>
    <cellStyle name="注释 3 3 11" xfId="7292"/>
    <cellStyle name="注释 3 3 11 2" xfId="7293"/>
    <cellStyle name="注释 3 3 11 3" xfId="7294"/>
    <cellStyle name="注释 3 3 11 4" xfId="7295"/>
    <cellStyle name="注释 3 3 12" xfId="7296"/>
    <cellStyle name="注释 3 3 12 2" xfId="7297"/>
    <cellStyle name="注释 3 3 13" xfId="7298"/>
    <cellStyle name="注释 3 3 14" xfId="7299"/>
    <cellStyle name="注释 3 3 15" xfId="7300"/>
    <cellStyle name="注释 3 3 16" xfId="7301"/>
    <cellStyle name="注释 3 3 2" xfId="7302"/>
    <cellStyle name="注释 3 3 2 2" xfId="7303"/>
    <cellStyle name="注释 3 3 2 2 2" xfId="7304"/>
    <cellStyle name="注释 3 3 2 2 2 2" xfId="7305"/>
    <cellStyle name="注释 3 3 2 2 3" xfId="7306"/>
    <cellStyle name="注释 3 3 2 2 4" xfId="7307"/>
    <cellStyle name="注释 3 3 2 2 5" xfId="7308"/>
    <cellStyle name="注释 3 3 2 3" xfId="7309"/>
    <cellStyle name="注释 3 3 2 3 2" xfId="7310"/>
    <cellStyle name="注释 3 3 2 3 3" xfId="2496"/>
    <cellStyle name="注释 3 3 2 3 4" xfId="2500"/>
    <cellStyle name="注释 3 3 2 4" xfId="7311"/>
    <cellStyle name="注释 3 3 2 4 2" xfId="7312"/>
    <cellStyle name="注释 3 3 2 5" xfId="7313"/>
    <cellStyle name="注释 3 3 2 6" xfId="7314"/>
    <cellStyle name="注释 3 3 2 7" xfId="7315"/>
    <cellStyle name="注释 3 3 2 8" xfId="5779"/>
    <cellStyle name="注释 3 3 3" xfId="7316"/>
    <cellStyle name="注释 3 3 3 2" xfId="7317"/>
    <cellStyle name="注释 3 3 3 2 2" xfId="7318"/>
    <cellStyle name="注释 3 3 3 2 2 2" xfId="7319"/>
    <cellStyle name="注释 3 3 3 2 3" xfId="7320"/>
    <cellStyle name="注释 3 3 3 2 4" xfId="7321"/>
    <cellStyle name="注释 3 3 3 2 5" xfId="7322"/>
    <cellStyle name="注释 3 3 3 3" xfId="7323"/>
    <cellStyle name="注释 3 3 3 3 2" xfId="7324"/>
    <cellStyle name="注释 3 3 3 3 3" xfId="228"/>
    <cellStyle name="注释 3 3 3 3 4" xfId="7325"/>
    <cellStyle name="注释 3 3 3 4" xfId="7326"/>
    <cellStyle name="注释 3 3 3 4 2" xfId="7327"/>
    <cellStyle name="注释 3 3 3 5" xfId="7328"/>
    <cellStyle name="注释 3 3 3 6" xfId="7329"/>
    <cellStyle name="注释 3 3 3 7" xfId="2759"/>
    <cellStyle name="注释 3 3 3 8" xfId="7330"/>
    <cellStyle name="注释 3 3 4" xfId="7331"/>
    <cellStyle name="注释 3 3 4 2" xfId="7332"/>
    <cellStyle name="注释 3 3 4 2 2" xfId="7333"/>
    <cellStyle name="注释 3 3 4 2 2 2" xfId="7334"/>
    <cellStyle name="注释 3 3 4 2 3" xfId="7335"/>
    <cellStyle name="注释 3 3 4 2 4" xfId="7336"/>
    <cellStyle name="注释 3 3 4 2 5" xfId="7337"/>
    <cellStyle name="注释 3 3 4 3" xfId="7338"/>
    <cellStyle name="注释 3 3 4 3 2" xfId="7339"/>
    <cellStyle name="注释 3 3 4 3 3" xfId="347"/>
    <cellStyle name="注释 3 3 4 3 4" xfId="7340"/>
    <cellStyle name="注释 3 3 4 4" xfId="7341"/>
    <cellStyle name="注释 3 3 4 4 2" xfId="7342"/>
    <cellStyle name="注释 3 3 4 5" xfId="7343"/>
    <cellStyle name="注释 3 3 4 6" xfId="977"/>
    <cellStyle name="注释 3 3 4 7" xfId="3688"/>
    <cellStyle name="注释 3 3 4 8" xfId="3695"/>
    <cellStyle name="注释 3 3 5" xfId="7344"/>
    <cellStyle name="注释 3 3 5 2" xfId="7345"/>
    <cellStyle name="注释 3 3 5 2 2" xfId="7346"/>
    <cellStyle name="注释 3 3 5 2 2 2" xfId="7347"/>
    <cellStyle name="注释 3 3 5 2 3" xfId="7348"/>
    <cellStyle name="注释 3 3 5 2 4" xfId="7349"/>
    <cellStyle name="注释 3 3 5 2 5" xfId="7350"/>
    <cellStyle name="注释 3 3 5 3" xfId="7351"/>
    <cellStyle name="注释 3 3 5 3 2" xfId="7352"/>
    <cellStyle name="注释 3 3 5 3 3" xfId="7353"/>
    <cellStyle name="注释 3 3 5 3 4" xfId="7354"/>
    <cellStyle name="注释 3 3 5 4" xfId="7355"/>
    <cellStyle name="注释 3 3 5 4 2" xfId="7356"/>
    <cellStyle name="注释 3 3 5 5" xfId="7357"/>
    <cellStyle name="注释 3 3 5 6" xfId="7358"/>
    <cellStyle name="注释 3 3 5 7" xfId="7359"/>
    <cellStyle name="注释 3 3 5 8" xfId="7360"/>
    <cellStyle name="注释 3 3 6" xfId="7361"/>
    <cellStyle name="注释 3 3 6 2" xfId="7362"/>
    <cellStyle name="注释 3 3 6 2 2" xfId="7363"/>
    <cellStyle name="注释 3 3 6 2 2 2" xfId="7364"/>
    <cellStyle name="注释 3 3 6 2 3" xfId="7365"/>
    <cellStyle name="注释 3 3 6 2 4" xfId="7366"/>
    <cellStyle name="注释 3 3 6 2 5" xfId="7367"/>
    <cellStyle name="注释 3 3 6 3" xfId="7368"/>
    <cellStyle name="注释 3 3 6 3 2" xfId="7369"/>
    <cellStyle name="注释 3 3 6 3 3" xfId="1666"/>
    <cellStyle name="注释 3 3 6 3 4" xfId="7370"/>
    <cellStyle name="注释 3 3 6 4" xfId="7371"/>
    <cellStyle name="注释 3 3 6 4 2" xfId="7372"/>
    <cellStyle name="注释 3 3 6 5" xfId="6729"/>
    <cellStyle name="注释 3 3 6 6" xfId="7373"/>
    <cellStyle name="注释 3 3 6 7" xfId="7374"/>
    <cellStyle name="注释 3 3 6 8" xfId="7375"/>
    <cellStyle name="注释 3 3 7" xfId="1465"/>
    <cellStyle name="注释 3 3 7 2" xfId="1468"/>
    <cellStyle name="注释 3 3 7 2 2" xfId="7376"/>
    <cellStyle name="注释 3 3 7 2 2 2" xfId="7377"/>
    <cellStyle name="注释 3 3 7 2 3" xfId="7378"/>
    <cellStyle name="注释 3 3 7 2 4" xfId="7379"/>
    <cellStyle name="注释 3 3 7 2 5" xfId="7380"/>
    <cellStyle name="注释 3 3 7 3" xfId="7381"/>
    <cellStyle name="注释 3 3 7 3 2" xfId="7382"/>
    <cellStyle name="注释 3 3 7 3 3" xfId="7383"/>
    <cellStyle name="注释 3 3 7 3 4" xfId="7384"/>
    <cellStyle name="注释 3 3 7 4" xfId="7385"/>
    <cellStyle name="注释 3 3 7 4 2" xfId="7386"/>
    <cellStyle name="注释 3 3 7 5" xfId="7387"/>
    <cellStyle name="注释 3 3 7 6" xfId="7388"/>
    <cellStyle name="注释 3 3 7 7" xfId="7389"/>
    <cellStyle name="注释 3 3 7 8" xfId="7390"/>
    <cellStyle name="注释 3 3 8" xfId="1470"/>
    <cellStyle name="注释 3 3 8 2" xfId="7391"/>
    <cellStyle name="注释 3 3 8 2 2" xfId="7392"/>
    <cellStyle name="注释 3 3 8 2 2 2" xfId="3753"/>
    <cellStyle name="注释 3 3 8 2 3" xfId="7393"/>
    <cellStyle name="注释 3 3 8 2 4" xfId="7394"/>
    <cellStyle name="注释 3 3 8 2 5" xfId="7395"/>
    <cellStyle name="注释 3 3 8 3" xfId="7396"/>
    <cellStyle name="注释 3 3 8 3 2" xfId="7397"/>
    <cellStyle name="注释 3 3 8 3 3" xfId="7398"/>
    <cellStyle name="注释 3 3 8 3 4" xfId="7399"/>
    <cellStyle name="注释 3 3 8 4" xfId="7400"/>
    <cellStyle name="注释 3 3 8 4 2" xfId="7401"/>
    <cellStyle name="注释 3 3 8 5" xfId="7402"/>
    <cellStyle name="注释 3 3 8 6" xfId="7403"/>
    <cellStyle name="注释 3 3 8 7" xfId="7404"/>
    <cellStyle name="注释 3 3 8 8" xfId="7405"/>
    <cellStyle name="注释 3 3 9" xfId="1472"/>
    <cellStyle name="注释 3 3 9 2" xfId="7406"/>
    <cellStyle name="注释 3 3 9 2 2" xfId="7407"/>
    <cellStyle name="注释 3 3 9 2 2 2" xfId="7408"/>
    <cellStyle name="注释 3 3 9 2 3" xfId="7409"/>
    <cellStyle name="注释 3 3 9 2 4" xfId="7410"/>
    <cellStyle name="注释 3 3 9 2 5" xfId="7411"/>
    <cellStyle name="注释 3 3 9 3" xfId="7412"/>
    <cellStyle name="注释 3 3 9 3 2" xfId="7413"/>
    <cellStyle name="注释 3 3 9 3 3" xfId="7414"/>
    <cellStyle name="注释 3 3 9 3 4" xfId="7415"/>
    <cellStyle name="注释 3 3 9 4" xfId="7416"/>
    <cellStyle name="注释 3 3 9 4 2" xfId="7417"/>
    <cellStyle name="注释 3 3 9 5" xfId="7418"/>
    <cellStyle name="注释 3 3 9 6" xfId="7419"/>
    <cellStyle name="注释 3 3 9 7" xfId="7420"/>
    <cellStyle name="注释 3 3 9 8" xfId="7421"/>
    <cellStyle name="注释 3 4" xfId="7422"/>
    <cellStyle name="注释 3 4 2" xfId="7423"/>
    <cellStyle name="注释 3 4 2 2" xfId="7424"/>
    <cellStyle name="注释 3 4 2 2 2" xfId="7425"/>
    <cellStyle name="注释 3 4 2 3" xfId="7426"/>
    <cellStyle name="注释 3 4 2 4" xfId="7427"/>
    <cellStyle name="注释 3 4 2 5" xfId="7428"/>
    <cellStyle name="注释 3 4 3" xfId="7429"/>
    <cellStyle name="注释 3 4 3 2" xfId="7430"/>
    <cellStyle name="注释 3 4 3 3" xfId="7431"/>
    <cellStyle name="注释 3 4 3 4" xfId="7432"/>
    <cellStyle name="注释 3 4 4" xfId="7433"/>
    <cellStyle name="注释 3 4 4 2" xfId="7434"/>
    <cellStyle name="注释 3 4 5" xfId="7435"/>
    <cellStyle name="注释 3 4 6" xfId="7436"/>
    <cellStyle name="注释 3 4 7" xfId="1478"/>
    <cellStyle name="注释 3 4 8" xfId="1480"/>
    <cellStyle name="注释 3 5" xfId="7437"/>
    <cellStyle name="注释 3 5 2" xfId="7438"/>
    <cellStyle name="注释 3 5 2 2" xfId="7439"/>
    <cellStyle name="注释 3 5 2 2 2" xfId="7440"/>
    <cellStyle name="注释 3 5 2 3" xfId="7441"/>
    <cellStyle name="注释 3 5 2 4" xfId="7442"/>
    <cellStyle name="注释 3 5 2 5" xfId="66"/>
    <cellStyle name="注释 3 5 3" xfId="7443"/>
    <cellStyle name="注释 3 5 3 2" xfId="7444"/>
    <cellStyle name="注释 3 5 3 3" xfId="7445"/>
    <cellStyle name="注释 3 5 3 4" xfId="7446"/>
    <cellStyle name="注释 3 5 4" xfId="7447"/>
    <cellStyle name="注释 3 5 4 2" xfId="7448"/>
    <cellStyle name="注释 3 5 5" xfId="7449"/>
    <cellStyle name="注释 3 5 6" xfId="7450"/>
    <cellStyle name="注释 3 5 7" xfId="572"/>
    <cellStyle name="注释 3 5 8" xfId="1485"/>
    <cellStyle name="注释 3 6" xfId="7451"/>
    <cellStyle name="注释 3 6 2" xfId="7452"/>
    <cellStyle name="注释 3 6 2 2" xfId="7453"/>
    <cellStyle name="注释 3 6 2 2 2" xfId="7454"/>
    <cellStyle name="注释 3 6 2 3" xfId="7455"/>
    <cellStyle name="注释 3 6 2 4" xfId="7456"/>
    <cellStyle name="注释 3 6 2 5" xfId="7457"/>
    <cellStyle name="注释 3 6 3" xfId="7458"/>
    <cellStyle name="注释 3 6 3 2" xfId="7459"/>
    <cellStyle name="注释 3 6 3 3" xfId="7460"/>
    <cellStyle name="注释 3 6 3 4" xfId="7461"/>
    <cellStyle name="注释 3 6 4" xfId="7462"/>
    <cellStyle name="注释 3 6 4 2" xfId="7463"/>
    <cellStyle name="注释 3 6 5" xfId="7464"/>
    <cellStyle name="注释 3 6 6" xfId="7465"/>
    <cellStyle name="注释 3 6 7" xfId="7466"/>
    <cellStyle name="注释 3 6 8" xfId="7467"/>
    <cellStyle name="注释 3 7" xfId="7468"/>
    <cellStyle name="注释 3 7 2" xfId="7469"/>
    <cellStyle name="注释 3 7 2 2" xfId="7470"/>
    <cellStyle name="注释 3 7 2 2 2" xfId="7471"/>
    <cellStyle name="注释 3 7 2 3" xfId="7472"/>
    <cellStyle name="注释 3 7 2 4" xfId="7473"/>
    <cellStyle name="注释 3 7 2 5" xfId="7474"/>
    <cellStyle name="注释 3 7 3" xfId="7475"/>
    <cellStyle name="注释 3 7 3 2" xfId="7476"/>
    <cellStyle name="注释 3 7 3 3" xfId="7477"/>
    <cellStyle name="注释 3 7 3 4" xfId="7478"/>
    <cellStyle name="注释 3 7 4" xfId="7479"/>
    <cellStyle name="注释 3 7 4 2" xfId="7480"/>
    <cellStyle name="注释 3 7 5" xfId="7481"/>
    <cellStyle name="注释 3 7 6" xfId="7482"/>
    <cellStyle name="注释 3 7 7" xfId="7483"/>
    <cellStyle name="注释 3 7 8" xfId="7484"/>
    <cellStyle name="注释 3 8" xfId="7485"/>
    <cellStyle name="注释 3 8 2" xfId="7486"/>
    <cellStyle name="注释 3 8 2 2" xfId="7487"/>
    <cellStyle name="注释 3 8 2 2 2" xfId="7488"/>
    <cellStyle name="注释 3 8 2 3" xfId="4991"/>
    <cellStyle name="注释 3 8 2 4" xfId="4997"/>
    <cellStyle name="注释 3 8 2 5" xfId="5001"/>
    <cellStyle name="注释 3 8 3" xfId="7489"/>
    <cellStyle name="注释 3 8 3 2" xfId="7490"/>
    <cellStyle name="注释 3 8 3 3" xfId="5008"/>
    <cellStyle name="注释 3 8 3 4" xfId="5014"/>
    <cellStyle name="注释 3 8 4" xfId="7491"/>
    <cellStyle name="注释 3 8 4 2" xfId="7492"/>
    <cellStyle name="注释 3 8 5" xfId="7493"/>
    <cellStyle name="注释 3 8 6" xfId="7494"/>
    <cellStyle name="注释 3 8 7" xfId="7495"/>
    <cellStyle name="注释 3 8 8" xfId="7496"/>
    <cellStyle name="注释 3 9" xfId="2281"/>
    <cellStyle name="注释 3 9 2" xfId="7497"/>
    <cellStyle name="注释 3 9 2 2" xfId="7498"/>
    <cellStyle name="注释 3 9 2 2 2" xfId="7499"/>
    <cellStyle name="注释 3 9 2 3" xfId="5236"/>
    <cellStyle name="注释 3 9 2 4" xfId="5240"/>
    <cellStyle name="注释 3 9 2 5" xfId="5244"/>
    <cellStyle name="注释 3 9 3" xfId="7500"/>
    <cellStyle name="注释 3 9 3 2" xfId="7501"/>
    <cellStyle name="注释 3 9 3 3" xfId="5250"/>
    <cellStyle name="注释 3 9 3 4" xfId="5256"/>
    <cellStyle name="注释 3 9 4" xfId="7502"/>
    <cellStyle name="注释 3 9 4 2" xfId="7503"/>
    <cellStyle name="注释 3 9 5" xfId="7504"/>
    <cellStyle name="注释 3 9 6" xfId="7505"/>
    <cellStyle name="注释 3 9 7" xfId="7506"/>
    <cellStyle name="注释 3 9 8" xfId="7190"/>
    <cellStyle name="注释 4" xfId="7507"/>
    <cellStyle name="注释 4 2" xfId="7508"/>
    <cellStyle name="注释 4 2 2" xfId="7509"/>
    <cellStyle name="注释 4 3" xfId="7510"/>
    <cellStyle name="注释 4 4" xfId="7511"/>
    <cellStyle name="注释 4 5" xfId="7512"/>
    <cellStyle name="注释 4 6" xfId="6589"/>
    <cellStyle name="注释 5" xfId="7513"/>
    <cellStyle name="注释 5 2" xfId="7514"/>
    <cellStyle name="注释 5 3" xfId="7515"/>
    <cellStyle name="注释 5 4" xfId="7516"/>
    <cellStyle name="注释 6" xfId="7517"/>
    <cellStyle name="注释 7" xfId="7518"/>
    <cellStyle name="注释 8" xfId="7519"/>
    <cellStyle name="注释 9" xfId="7520"/>
  </cellStyles>
  <dxfs count="1">
    <dxf>
      <fill>
        <patternFill patternType="solid">
          <fgColor rgb="FF95DD9E"/>
          <bgColor rgb="FF000000"/>
        </patternFill>
      </fill>
    </dxf>
  </dxfs>
  <tableStyles count="0" defaultTableStyle="TableStyleMedium2" defaultPivotStyle="PivotStyleLight16"/>
  <colors>
    <mruColors>
      <color rgb="FFFF4343"/>
      <color rgb="FFFFFFFF"/>
      <color rgb="FFFF2D2D"/>
      <color rgb="FFFF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79;&#35745;&#24037;&#20316;/&#26376;&#25253;&#34920;/2013&#24180;8&#26376;/&#30465;&#26376;&#25253;/20130906/&#27700;&#21033;&#25253;&#34920;/&#24180;&#25253;/2012&#22522;&#24314;&#24180;&#25253;/&#24180;&#25253;&#24067;&#32622;/&#24180;&#25253;&#24067;&#32622;/2012&#24180;&#25253;&#25171;&#21360;&#26448;&#26009;/2.2-2012&#24180;&#32479;&#35745;&#25253;&#34920;&#25237;&#3616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7993;&#27743;&#30465;&#27700;&#21033;&#25237;&#36164;&#32479;&#35745;&#31616;&#25253;&#38468;&#34920;(2021&#24180;1-2&#26376;)(&#2155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投资计划执行情况 "/>
      <sheetName val="Sheet1"/>
      <sheetName val="Sheet2"/>
    </sheetNames>
    <sheetDataSet>
      <sheetData sheetId="0"/>
      <sheetData sheetId="1">
        <row r="1">
          <cell r="F1" t="str">
            <v>行标签</v>
          </cell>
          <cell r="G1" t="str">
            <v>求和项:年度计划</v>
          </cell>
          <cell r="H1" t="str">
            <v>求和项:中央资金</v>
          </cell>
          <cell r="I1" t="str">
            <v>求和项:总体完成</v>
          </cell>
          <cell r="J1" t="str">
            <v>求和项:已完成中央资金</v>
          </cell>
        </row>
        <row r="2">
          <cell r="F2" t="str">
            <v>丽水市</v>
          </cell>
          <cell r="G2">
            <v>53801</v>
          </cell>
          <cell r="H2">
            <v>16910</v>
          </cell>
          <cell r="I2">
            <v>55171</v>
          </cell>
          <cell r="J2">
            <v>16910</v>
          </cell>
        </row>
        <row r="3">
          <cell r="F3" t="str">
            <v>缙云县</v>
          </cell>
          <cell r="G3">
            <v>780</v>
          </cell>
          <cell r="H3">
            <v>780</v>
          </cell>
          <cell r="I3">
            <v>780</v>
          </cell>
          <cell r="J3">
            <v>780</v>
          </cell>
        </row>
        <row r="4">
          <cell r="F4" t="str">
            <v>景宁县</v>
          </cell>
          <cell r="G4">
            <v>23872</v>
          </cell>
          <cell r="H4">
            <v>8744</v>
          </cell>
          <cell r="I4">
            <v>23872</v>
          </cell>
          <cell r="J4">
            <v>8744</v>
          </cell>
        </row>
        <row r="5">
          <cell r="F5" t="str">
            <v>莲都区</v>
          </cell>
          <cell r="G5">
            <v>458</v>
          </cell>
          <cell r="H5">
            <v>238</v>
          </cell>
          <cell r="I5">
            <v>458</v>
          </cell>
          <cell r="J5">
            <v>238</v>
          </cell>
        </row>
        <row r="6">
          <cell r="F6" t="str">
            <v>龙泉市</v>
          </cell>
          <cell r="G6">
            <v>15870</v>
          </cell>
          <cell r="H6">
            <v>1604</v>
          </cell>
          <cell r="I6">
            <v>15870</v>
          </cell>
          <cell r="J6">
            <v>1604</v>
          </cell>
        </row>
        <row r="7">
          <cell r="F7" t="str">
            <v>青田县</v>
          </cell>
          <cell r="G7">
            <v>2813</v>
          </cell>
          <cell r="H7">
            <v>1116</v>
          </cell>
          <cell r="I7">
            <v>4183</v>
          </cell>
          <cell r="J7">
            <v>1116</v>
          </cell>
        </row>
        <row r="8">
          <cell r="F8" t="str">
            <v>庆元县</v>
          </cell>
          <cell r="G8">
            <v>3844</v>
          </cell>
          <cell r="H8">
            <v>1504</v>
          </cell>
          <cell r="I8">
            <v>3844</v>
          </cell>
          <cell r="J8">
            <v>1504</v>
          </cell>
        </row>
        <row r="9">
          <cell r="F9" t="str">
            <v>松阳县</v>
          </cell>
          <cell r="G9">
            <v>3630</v>
          </cell>
          <cell r="H9">
            <v>1420</v>
          </cell>
          <cell r="I9">
            <v>3630</v>
          </cell>
          <cell r="J9">
            <v>1420</v>
          </cell>
        </row>
        <row r="10">
          <cell r="F10" t="str">
            <v>遂昌县</v>
          </cell>
          <cell r="G10">
            <v>2444</v>
          </cell>
          <cell r="H10">
            <v>1414</v>
          </cell>
          <cell r="I10">
            <v>2444</v>
          </cell>
          <cell r="J10">
            <v>1414</v>
          </cell>
        </row>
        <row r="11">
          <cell r="F11" t="str">
            <v>云和县</v>
          </cell>
          <cell r="G11">
            <v>90</v>
          </cell>
          <cell r="H11">
            <v>90</v>
          </cell>
          <cell r="I11">
            <v>90</v>
          </cell>
          <cell r="J11">
            <v>90</v>
          </cell>
        </row>
        <row r="12">
          <cell r="F12" t="str">
            <v>金华市</v>
          </cell>
          <cell r="G12">
            <v>25908</v>
          </cell>
          <cell r="H12">
            <v>9290</v>
          </cell>
          <cell r="I12">
            <v>26032.142</v>
          </cell>
          <cell r="J12">
            <v>9290</v>
          </cell>
        </row>
        <row r="13">
          <cell r="F13" t="str">
            <v>东阳市</v>
          </cell>
          <cell r="G13">
            <v>8526</v>
          </cell>
          <cell r="H13">
            <v>1376</v>
          </cell>
          <cell r="I13">
            <v>8526</v>
          </cell>
          <cell r="J13">
            <v>1376</v>
          </cell>
        </row>
        <row r="14">
          <cell r="F14" t="str">
            <v>金东区</v>
          </cell>
          <cell r="G14">
            <v>2490</v>
          </cell>
          <cell r="H14">
            <v>1140</v>
          </cell>
          <cell r="I14">
            <v>2490</v>
          </cell>
          <cell r="J14">
            <v>1140</v>
          </cell>
        </row>
        <row r="15">
          <cell r="F15" t="str">
            <v>金华市本级</v>
          </cell>
          <cell r="G15">
            <v>4000</v>
          </cell>
          <cell r="H15">
            <v>4000</v>
          </cell>
          <cell r="I15">
            <v>4000</v>
          </cell>
          <cell r="J15">
            <v>4000</v>
          </cell>
        </row>
        <row r="16">
          <cell r="F16" t="str">
            <v>兰溪市</v>
          </cell>
          <cell r="G16">
            <v>6379</v>
          </cell>
          <cell r="H16">
            <v>564</v>
          </cell>
          <cell r="I16">
            <v>6503.1419999999998</v>
          </cell>
          <cell r="J16">
            <v>564</v>
          </cell>
        </row>
        <row r="17">
          <cell r="F17" t="str">
            <v>磐安县</v>
          </cell>
          <cell r="G17">
            <v>2220</v>
          </cell>
          <cell r="H17">
            <v>820</v>
          </cell>
          <cell r="I17">
            <v>2220</v>
          </cell>
          <cell r="J17">
            <v>820</v>
          </cell>
        </row>
        <row r="18">
          <cell r="F18" t="str">
            <v>浦江县</v>
          </cell>
          <cell r="G18">
            <v>508</v>
          </cell>
          <cell r="H18">
            <v>260</v>
          </cell>
          <cell r="I18">
            <v>508</v>
          </cell>
          <cell r="J18">
            <v>260</v>
          </cell>
        </row>
        <row r="19">
          <cell r="F19" t="str">
            <v>武义县</v>
          </cell>
          <cell r="G19">
            <v>580</v>
          </cell>
          <cell r="H19">
            <v>580</v>
          </cell>
          <cell r="I19">
            <v>580</v>
          </cell>
          <cell r="J19">
            <v>580</v>
          </cell>
        </row>
        <row r="20">
          <cell r="F20" t="str">
            <v>义乌市</v>
          </cell>
          <cell r="G20">
            <v>489</v>
          </cell>
          <cell r="H20">
            <v>274</v>
          </cell>
          <cell r="I20">
            <v>489</v>
          </cell>
          <cell r="J20">
            <v>274</v>
          </cell>
        </row>
        <row r="21">
          <cell r="F21" t="str">
            <v>永康市</v>
          </cell>
          <cell r="G21">
            <v>716</v>
          </cell>
          <cell r="H21">
            <v>276</v>
          </cell>
          <cell r="I21">
            <v>716</v>
          </cell>
          <cell r="J21">
            <v>276</v>
          </cell>
        </row>
        <row r="22">
          <cell r="F22" t="str">
            <v>台州市</v>
          </cell>
          <cell r="G22">
            <v>6477.93</v>
          </cell>
          <cell r="H22">
            <v>3901</v>
          </cell>
          <cell r="I22">
            <v>6477.93</v>
          </cell>
          <cell r="J22">
            <v>3901</v>
          </cell>
        </row>
        <row r="23">
          <cell r="F23" t="str">
            <v>黄岩区</v>
          </cell>
          <cell r="G23">
            <v>71.930000000000007</v>
          </cell>
          <cell r="H23">
            <v>52</v>
          </cell>
          <cell r="I23">
            <v>71.930000000000007</v>
          </cell>
          <cell r="J23">
            <v>52</v>
          </cell>
        </row>
        <row r="24">
          <cell r="F24" t="str">
            <v>椒江区</v>
          </cell>
          <cell r="G24">
            <v>74</v>
          </cell>
          <cell r="H24">
            <v>64</v>
          </cell>
          <cell r="I24">
            <v>74</v>
          </cell>
          <cell r="J24">
            <v>64</v>
          </cell>
        </row>
        <row r="25">
          <cell r="F25" t="str">
            <v>临海市</v>
          </cell>
          <cell r="G25">
            <v>2735</v>
          </cell>
          <cell r="H25">
            <v>1350</v>
          </cell>
          <cell r="I25">
            <v>2735</v>
          </cell>
          <cell r="J25">
            <v>1350</v>
          </cell>
        </row>
        <row r="26">
          <cell r="F26" t="str">
            <v>路桥区</v>
          </cell>
          <cell r="G26">
            <v>56</v>
          </cell>
          <cell r="H26">
            <v>56</v>
          </cell>
          <cell r="I26">
            <v>56</v>
          </cell>
          <cell r="J26">
            <v>56</v>
          </cell>
        </row>
        <row r="27">
          <cell r="F27" t="str">
            <v>台州市本级</v>
          </cell>
          <cell r="G27">
            <v>151</v>
          </cell>
          <cell r="H27">
            <v>151</v>
          </cell>
          <cell r="I27">
            <v>151</v>
          </cell>
          <cell r="J27">
            <v>151</v>
          </cell>
        </row>
        <row r="28">
          <cell r="F28" t="str">
            <v>天台县</v>
          </cell>
          <cell r="G28">
            <v>78</v>
          </cell>
          <cell r="H28">
            <v>78</v>
          </cell>
          <cell r="I28">
            <v>78</v>
          </cell>
          <cell r="J28">
            <v>78</v>
          </cell>
        </row>
        <row r="29">
          <cell r="F29" t="str">
            <v>温岭市</v>
          </cell>
          <cell r="G29">
            <v>1088</v>
          </cell>
          <cell r="H29">
            <v>440</v>
          </cell>
          <cell r="I29">
            <v>1088</v>
          </cell>
          <cell r="J29">
            <v>440</v>
          </cell>
        </row>
        <row r="30">
          <cell r="F30" t="str">
            <v>仙居县</v>
          </cell>
          <cell r="G30">
            <v>1830</v>
          </cell>
          <cell r="H30">
            <v>1456</v>
          </cell>
          <cell r="I30">
            <v>1830</v>
          </cell>
          <cell r="J30">
            <v>1456</v>
          </cell>
        </row>
        <row r="31">
          <cell r="F31" t="str">
            <v>玉环市</v>
          </cell>
          <cell r="G31">
            <v>394</v>
          </cell>
          <cell r="H31">
            <v>254</v>
          </cell>
          <cell r="I31">
            <v>394</v>
          </cell>
          <cell r="J31">
            <v>254</v>
          </cell>
        </row>
        <row r="32">
          <cell r="F32" t="str">
            <v>舟山市</v>
          </cell>
          <cell r="G32">
            <v>12013.65</v>
          </cell>
          <cell r="H32">
            <v>4752</v>
          </cell>
          <cell r="I32">
            <v>12013.65</v>
          </cell>
          <cell r="J32">
            <v>4752</v>
          </cell>
        </row>
        <row r="33">
          <cell r="F33" t="str">
            <v>岱山县</v>
          </cell>
          <cell r="G33">
            <v>693</v>
          </cell>
          <cell r="H33">
            <v>340</v>
          </cell>
          <cell r="I33">
            <v>693</v>
          </cell>
          <cell r="J33">
            <v>340</v>
          </cell>
        </row>
        <row r="34">
          <cell r="F34" t="str">
            <v>定海区</v>
          </cell>
          <cell r="G34">
            <v>5164</v>
          </cell>
          <cell r="H34">
            <v>2714</v>
          </cell>
          <cell r="I34">
            <v>5164</v>
          </cell>
          <cell r="J34">
            <v>2714</v>
          </cell>
        </row>
        <row r="35">
          <cell r="F35" t="str">
            <v>普陀区</v>
          </cell>
          <cell r="G35">
            <v>4978</v>
          </cell>
          <cell r="H35">
            <v>1200</v>
          </cell>
          <cell r="I35">
            <v>4978</v>
          </cell>
          <cell r="J35">
            <v>1200</v>
          </cell>
        </row>
        <row r="36">
          <cell r="F36" t="str">
            <v>嵊泗县</v>
          </cell>
          <cell r="G36">
            <v>490.65</v>
          </cell>
          <cell r="H36">
            <v>298</v>
          </cell>
          <cell r="I36">
            <v>490.65</v>
          </cell>
          <cell r="J36">
            <v>298</v>
          </cell>
        </row>
        <row r="37">
          <cell r="F37" t="str">
            <v>舟山市本级</v>
          </cell>
          <cell r="G37">
            <v>688</v>
          </cell>
          <cell r="H37">
            <v>200</v>
          </cell>
          <cell r="I37">
            <v>688</v>
          </cell>
          <cell r="J37">
            <v>200</v>
          </cell>
        </row>
        <row r="38">
          <cell r="F38" t="str">
            <v>嘉兴市</v>
          </cell>
          <cell r="G38">
            <v>36101</v>
          </cell>
          <cell r="H38">
            <v>9898</v>
          </cell>
          <cell r="I38">
            <v>36101</v>
          </cell>
          <cell r="J38">
            <v>9898</v>
          </cell>
        </row>
        <row r="39">
          <cell r="F39" t="str">
            <v>嘉善县</v>
          </cell>
          <cell r="G39">
            <v>33210</v>
          </cell>
          <cell r="H39">
            <v>8486</v>
          </cell>
          <cell r="I39">
            <v>33210</v>
          </cell>
          <cell r="J39">
            <v>8486</v>
          </cell>
        </row>
        <row r="40">
          <cell r="F40" t="str">
            <v>嘉兴市本级</v>
          </cell>
          <cell r="G40">
            <v>216</v>
          </cell>
          <cell r="H40">
            <v>126</v>
          </cell>
          <cell r="I40">
            <v>216</v>
          </cell>
          <cell r="J40">
            <v>126</v>
          </cell>
        </row>
        <row r="41">
          <cell r="F41" t="str">
            <v>平湖市</v>
          </cell>
          <cell r="G41">
            <v>70</v>
          </cell>
          <cell r="H41">
            <v>70</v>
          </cell>
          <cell r="I41">
            <v>70</v>
          </cell>
          <cell r="J41">
            <v>70</v>
          </cell>
        </row>
        <row r="42">
          <cell r="F42" t="str">
            <v>桐乡市</v>
          </cell>
          <cell r="G42">
            <v>2500</v>
          </cell>
          <cell r="H42">
            <v>1120</v>
          </cell>
          <cell r="I42">
            <v>2500</v>
          </cell>
          <cell r="J42">
            <v>1120</v>
          </cell>
        </row>
        <row r="43">
          <cell r="F43" t="str">
            <v>秀洲区</v>
          </cell>
          <cell r="G43">
            <v>105</v>
          </cell>
          <cell r="H43">
            <v>96</v>
          </cell>
          <cell r="I43">
            <v>105</v>
          </cell>
          <cell r="J43">
            <v>96</v>
          </cell>
        </row>
        <row r="44">
          <cell r="F44" t="str">
            <v>温州市</v>
          </cell>
          <cell r="G44">
            <v>9234.68</v>
          </cell>
          <cell r="H44">
            <v>3018</v>
          </cell>
          <cell r="I44">
            <v>9234.68</v>
          </cell>
          <cell r="J44">
            <v>3018</v>
          </cell>
        </row>
        <row r="45">
          <cell r="F45" t="str">
            <v>苍南县</v>
          </cell>
          <cell r="G45">
            <v>288</v>
          </cell>
          <cell r="H45">
            <v>238</v>
          </cell>
          <cell r="I45">
            <v>288</v>
          </cell>
          <cell r="J45">
            <v>238</v>
          </cell>
        </row>
        <row r="46">
          <cell r="F46" t="str">
            <v>乐清市</v>
          </cell>
          <cell r="G46">
            <v>180</v>
          </cell>
          <cell r="H46">
            <v>120</v>
          </cell>
          <cell r="I46">
            <v>180</v>
          </cell>
          <cell r="J46">
            <v>120</v>
          </cell>
        </row>
        <row r="47">
          <cell r="F47" t="str">
            <v>鹿城区</v>
          </cell>
          <cell r="G47">
            <v>218.68</v>
          </cell>
          <cell r="H47">
            <v>100</v>
          </cell>
          <cell r="I47">
            <v>218.68</v>
          </cell>
          <cell r="J47">
            <v>100</v>
          </cell>
        </row>
        <row r="48">
          <cell r="F48" t="str">
            <v>瓯海区</v>
          </cell>
          <cell r="G48">
            <v>155</v>
          </cell>
          <cell r="H48">
            <v>54</v>
          </cell>
          <cell r="I48">
            <v>155</v>
          </cell>
          <cell r="J48">
            <v>54</v>
          </cell>
        </row>
        <row r="49">
          <cell r="F49" t="str">
            <v>平阳县</v>
          </cell>
          <cell r="G49">
            <v>6128</v>
          </cell>
          <cell r="H49">
            <v>958</v>
          </cell>
          <cell r="I49">
            <v>6128</v>
          </cell>
          <cell r="J49">
            <v>958</v>
          </cell>
        </row>
        <row r="50">
          <cell r="F50" t="str">
            <v>瑞安市</v>
          </cell>
          <cell r="G50">
            <v>792</v>
          </cell>
          <cell r="H50">
            <v>542</v>
          </cell>
          <cell r="I50">
            <v>792</v>
          </cell>
          <cell r="J50">
            <v>542</v>
          </cell>
        </row>
        <row r="51">
          <cell r="F51" t="str">
            <v>泰顺县</v>
          </cell>
          <cell r="G51">
            <v>822</v>
          </cell>
          <cell r="H51">
            <v>622</v>
          </cell>
          <cell r="I51">
            <v>822</v>
          </cell>
          <cell r="J51">
            <v>622</v>
          </cell>
        </row>
        <row r="52">
          <cell r="F52" t="str">
            <v>文成县</v>
          </cell>
          <cell r="G52">
            <v>406</v>
          </cell>
          <cell r="H52">
            <v>220</v>
          </cell>
          <cell r="I52">
            <v>406</v>
          </cell>
          <cell r="J52">
            <v>220</v>
          </cell>
        </row>
        <row r="53">
          <cell r="F53" t="str">
            <v>永嘉县</v>
          </cell>
          <cell r="G53">
            <v>245</v>
          </cell>
          <cell r="H53">
            <v>164</v>
          </cell>
          <cell r="I53">
            <v>245</v>
          </cell>
          <cell r="J53">
            <v>164</v>
          </cell>
        </row>
        <row r="54">
          <cell r="F54" t="str">
            <v>衢州市</v>
          </cell>
          <cell r="G54">
            <v>27831</v>
          </cell>
          <cell r="H54">
            <v>10991</v>
          </cell>
          <cell r="I54">
            <v>27831</v>
          </cell>
          <cell r="J54">
            <v>10991</v>
          </cell>
        </row>
        <row r="55">
          <cell r="F55" t="str">
            <v>常山县</v>
          </cell>
          <cell r="G55">
            <v>264</v>
          </cell>
          <cell r="H55">
            <v>264</v>
          </cell>
          <cell r="I55">
            <v>264</v>
          </cell>
          <cell r="J55">
            <v>264</v>
          </cell>
        </row>
        <row r="56">
          <cell r="F56" t="str">
            <v>江山市</v>
          </cell>
          <cell r="G56">
            <v>6393</v>
          </cell>
          <cell r="H56">
            <v>3915</v>
          </cell>
          <cell r="I56">
            <v>6393</v>
          </cell>
          <cell r="J56">
            <v>3915</v>
          </cell>
        </row>
        <row r="57">
          <cell r="F57" t="str">
            <v>开化县</v>
          </cell>
          <cell r="G57">
            <v>14013</v>
          </cell>
          <cell r="H57">
            <v>2470</v>
          </cell>
          <cell r="I57">
            <v>14013</v>
          </cell>
          <cell r="J57">
            <v>2470</v>
          </cell>
        </row>
        <row r="58">
          <cell r="F58" t="str">
            <v>柯城区</v>
          </cell>
          <cell r="G58">
            <v>1875</v>
          </cell>
          <cell r="H58">
            <v>1408</v>
          </cell>
          <cell r="I58">
            <v>1875</v>
          </cell>
          <cell r="J58">
            <v>1408</v>
          </cell>
        </row>
        <row r="59">
          <cell r="F59" t="str">
            <v>衢江区</v>
          </cell>
          <cell r="G59">
            <v>825</v>
          </cell>
          <cell r="H59">
            <v>256</v>
          </cell>
          <cell r="I59">
            <v>825</v>
          </cell>
          <cell r="J59">
            <v>256</v>
          </cell>
        </row>
        <row r="60">
          <cell r="F60" t="str">
            <v>衢州市本级</v>
          </cell>
          <cell r="G60">
            <v>4461</v>
          </cell>
          <cell r="H60">
            <v>2678</v>
          </cell>
          <cell r="I60">
            <v>4461</v>
          </cell>
          <cell r="J60">
            <v>2678</v>
          </cell>
        </row>
        <row r="61">
          <cell r="F61" t="str">
            <v>湖州市</v>
          </cell>
          <cell r="G61">
            <v>52415.82</v>
          </cell>
          <cell r="H61">
            <v>15579</v>
          </cell>
          <cell r="I61">
            <v>52415.819999999992</v>
          </cell>
          <cell r="J61">
            <v>15579</v>
          </cell>
        </row>
        <row r="62">
          <cell r="F62" t="str">
            <v>安吉县</v>
          </cell>
          <cell r="G62">
            <v>9255.99</v>
          </cell>
          <cell r="H62">
            <v>1826</v>
          </cell>
          <cell r="I62">
            <v>9255.99</v>
          </cell>
          <cell r="J62">
            <v>1826</v>
          </cell>
        </row>
        <row r="63">
          <cell r="F63" t="str">
            <v>德清县</v>
          </cell>
          <cell r="G63">
            <v>30490.799999999999</v>
          </cell>
          <cell r="H63">
            <v>9602</v>
          </cell>
          <cell r="I63">
            <v>30490.799999999999</v>
          </cell>
          <cell r="J63">
            <v>9602</v>
          </cell>
        </row>
        <row r="64">
          <cell r="F64" t="str">
            <v>湖州市本级</v>
          </cell>
          <cell r="G64">
            <v>209</v>
          </cell>
          <cell r="H64">
            <v>209</v>
          </cell>
          <cell r="I64">
            <v>209</v>
          </cell>
          <cell r="J64">
            <v>209</v>
          </cell>
        </row>
        <row r="65">
          <cell r="F65" t="str">
            <v>南浔区</v>
          </cell>
          <cell r="G65">
            <v>2024</v>
          </cell>
          <cell r="H65">
            <v>1143</v>
          </cell>
          <cell r="I65">
            <v>2024</v>
          </cell>
          <cell r="J65">
            <v>1143</v>
          </cell>
        </row>
        <row r="66">
          <cell r="F66" t="str">
            <v>吴兴区</v>
          </cell>
          <cell r="G66">
            <v>225</v>
          </cell>
          <cell r="H66">
            <v>225</v>
          </cell>
          <cell r="I66">
            <v>225</v>
          </cell>
          <cell r="J66">
            <v>225</v>
          </cell>
        </row>
        <row r="67">
          <cell r="F67" t="str">
            <v>长兴县</v>
          </cell>
          <cell r="G67">
            <v>10211.030000000001</v>
          </cell>
          <cell r="H67">
            <v>2574</v>
          </cell>
          <cell r="I67">
            <v>10211.029999999999</v>
          </cell>
          <cell r="J67">
            <v>2574</v>
          </cell>
        </row>
        <row r="68">
          <cell r="F68" t="str">
            <v>绍兴市</v>
          </cell>
          <cell r="G68">
            <v>5204.6000000000004</v>
          </cell>
          <cell r="H68">
            <v>2116</v>
          </cell>
          <cell r="I68">
            <v>5204.6000000000004</v>
          </cell>
          <cell r="J68">
            <v>2116</v>
          </cell>
        </row>
        <row r="69">
          <cell r="F69" t="str">
            <v>柯桥区</v>
          </cell>
          <cell r="G69">
            <v>162.6</v>
          </cell>
          <cell r="H69">
            <v>88</v>
          </cell>
          <cell r="I69">
            <v>162.6</v>
          </cell>
          <cell r="J69">
            <v>88</v>
          </cell>
        </row>
        <row r="70">
          <cell r="F70" t="str">
            <v>嵊州市</v>
          </cell>
          <cell r="G70">
            <v>727</v>
          </cell>
          <cell r="H70">
            <v>464</v>
          </cell>
          <cell r="I70">
            <v>727</v>
          </cell>
          <cell r="J70">
            <v>464</v>
          </cell>
        </row>
        <row r="71">
          <cell r="F71" t="str">
            <v>新昌县</v>
          </cell>
          <cell r="G71">
            <v>2184</v>
          </cell>
          <cell r="H71">
            <v>674</v>
          </cell>
          <cell r="I71">
            <v>2184</v>
          </cell>
          <cell r="J71">
            <v>674</v>
          </cell>
        </row>
        <row r="72">
          <cell r="F72" t="str">
            <v>越城区</v>
          </cell>
          <cell r="G72">
            <v>103</v>
          </cell>
          <cell r="H72">
            <v>80</v>
          </cell>
          <cell r="I72">
            <v>103</v>
          </cell>
          <cell r="J72">
            <v>80</v>
          </cell>
        </row>
        <row r="73">
          <cell r="F73" t="str">
            <v>诸暨市</v>
          </cell>
          <cell r="G73">
            <v>2028</v>
          </cell>
          <cell r="H73">
            <v>810</v>
          </cell>
          <cell r="I73">
            <v>2028</v>
          </cell>
          <cell r="J73">
            <v>810</v>
          </cell>
        </row>
        <row r="74">
          <cell r="F74" t="str">
            <v>杭州市</v>
          </cell>
          <cell r="G74">
            <v>42239</v>
          </cell>
          <cell r="H74">
            <v>7880</v>
          </cell>
          <cell r="I74">
            <v>41456</v>
          </cell>
          <cell r="J74">
            <v>7880</v>
          </cell>
        </row>
        <row r="75">
          <cell r="F75" t="str">
            <v>淳安县</v>
          </cell>
          <cell r="G75">
            <v>2752</v>
          </cell>
          <cell r="H75">
            <v>780</v>
          </cell>
          <cell r="I75">
            <v>2752</v>
          </cell>
          <cell r="J75">
            <v>780</v>
          </cell>
        </row>
        <row r="76">
          <cell r="F76" t="str">
            <v>富阳区</v>
          </cell>
          <cell r="G76">
            <v>104</v>
          </cell>
          <cell r="H76">
            <v>104</v>
          </cell>
          <cell r="I76">
            <v>104</v>
          </cell>
          <cell r="J76">
            <v>104</v>
          </cell>
        </row>
        <row r="77">
          <cell r="F77" t="str">
            <v>杭州市本级</v>
          </cell>
          <cell r="G77">
            <v>30566</v>
          </cell>
          <cell r="H77">
            <v>3196</v>
          </cell>
          <cell r="I77">
            <v>30566</v>
          </cell>
          <cell r="J77">
            <v>3196</v>
          </cell>
        </row>
        <row r="78">
          <cell r="F78" t="str">
            <v>建德市</v>
          </cell>
          <cell r="G78">
            <v>4345</v>
          </cell>
          <cell r="H78">
            <v>1894</v>
          </cell>
          <cell r="I78">
            <v>3562</v>
          </cell>
          <cell r="J78">
            <v>1894</v>
          </cell>
        </row>
        <row r="79">
          <cell r="F79" t="str">
            <v>临安区</v>
          </cell>
          <cell r="G79">
            <v>1190</v>
          </cell>
          <cell r="H79">
            <v>1190</v>
          </cell>
          <cell r="I79">
            <v>1190</v>
          </cell>
          <cell r="J79">
            <v>1190</v>
          </cell>
        </row>
        <row r="80">
          <cell r="F80" t="str">
            <v>桐庐县</v>
          </cell>
          <cell r="G80">
            <v>2628</v>
          </cell>
          <cell r="H80">
            <v>372</v>
          </cell>
          <cell r="I80">
            <v>2628</v>
          </cell>
          <cell r="J80">
            <v>372</v>
          </cell>
        </row>
        <row r="81">
          <cell r="F81" t="str">
            <v>萧山区</v>
          </cell>
          <cell r="G81">
            <v>362</v>
          </cell>
          <cell r="H81">
            <v>222</v>
          </cell>
          <cell r="I81">
            <v>362</v>
          </cell>
          <cell r="J81">
            <v>222</v>
          </cell>
        </row>
        <row r="82">
          <cell r="F82" t="str">
            <v>余杭区</v>
          </cell>
          <cell r="G82">
            <v>292</v>
          </cell>
          <cell r="H82">
            <v>122</v>
          </cell>
          <cell r="I82">
            <v>292</v>
          </cell>
          <cell r="J82">
            <v>122</v>
          </cell>
        </row>
        <row r="83">
          <cell r="F83" t="str">
            <v>总计</v>
          </cell>
          <cell r="G83">
            <v>271226.68</v>
          </cell>
          <cell r="H83">
            <v>84335</v>
          </cell>
          <cell r="I83">
            <v>271937.82199999999</v>
          </cell>
          <cell r="J83">
            <v>84335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selection activeCell="C1" sqref="A1:C1048576"/>
    </sheetView>
  </sheetViews>
  <sheetFormatPr defaultRowHeight="13.5"/>
  <cols>
    <col min="2" max="2" width="9.5" style="39" bestFit="1" customWidth="1"/>
    <col min="3" max="3" width="11.625" bestFit="1" customWidth="1"/>
  </cols>
  <sheetData>
    <row r="1" spans="1:12">
      <c r="A1" t="s">
        <v>124</v>
      </c>
      <c r="B1" s="39" t="s">
        <v>125</v>
      </c>
      <c r="C1" s="40" t="s">
        <v>127</v>
      </c>
      <c r="F1" t="s">
        <v>124</v>
      </c>
      <c r="G1" t="s">
        <v>128</v>
      </c>
      <c r="H1" t="s">
        <v>129</v>
      </c>
      <c r="I1" t="s">
        <v>130</v>
      </c>
      <c r="J1" t="s">
        <v>131</v>
      </c>
      <c r="K1" s="40" t="s">
        <v>133</v>
      </c>
      <c r="L1" s="40" t="s">
        <v>134</v>
      </c>
    </row>
    <row r="2" spans="1:12">
      <c r="A2" t="s">
        <v>59</v>
      </c>
      <c r="B2" s="39">
        <v>51392.080000000009</v>
      </c>
      <c r="C2" s="38">
        <f>B2/10000</f>
        <v>5.1392080000000009</v>
      </c>
      <c r="F2" t="s">
        <v>111</v>
      </c>
      <c r="G2">
        <v>53801</v>
      </c>
      <c r="H2">
        <v>16910</v>
      </c>
      <c r="I2">
        <v>55171</v>
      </c>
      <c r="J2">
        <v>16910</v>
      </c>
      <c r="K2">
        <f>I2/10000</f>
        <v>5.5171000000000001</v>
      </c>
      <c r="L2">
        <f>J2/10000</f>
        <v>1.6910000000000001</v>
      </c>
    </row>
    <row r="3" spans="1:12">
      <c r="A3" t="s">
        <v>123</v>
      </c>
      <c r="B3" s="39">
        <v>55675</v>
      </c>
      <c r="C3" s="38">
        <f t="shared" ref="C3:C66" si="0">B3/10000</f>
        <v>5.5674999999999999</v>
      </c>
      <c r="F3" t="s">
        <v>118</v>
      </c>
      <c r="G3">
        <v>780</v>
      </c>
      <c r="H3">
        <v>780</v>
      </c>
      <c r="I3">
        <v>780</v>
      </c>
      <c r="J3">
        <v>780</v>
      </c>
      <c r="K3">
        <f t="shared" ref="K3:K66" si="1">I3/10000</f>
        <v>7.8E-2</v>
      </c>
      <c r="L3">
        <f t="shared" ref="L3:L66" si="2">J3/10000</f>
        <v>7.8E-2</v>
      </c>
    </row>
    <row r="4" spans="1:12">
      <c r="A4" t="s">
        <v>89</v>
      </c>
      <c r="B4" s="39">
        <v>64917</v>
      </c>
      <c r="C4" s="38">
        <f t="shared" si="0"/>
        <v>6.4916999999999998</v>
      </c>
      <c r="F4" t="s">
        <v>121</v>
      </c>
      <c r="G4">
        <v>23872</v>
      </c>
      <c r="H4">
        <v>8744</v>
      </c>
      <c r="I4">
        <v>23872</v>
      </c>
      <c r="J4">
        <v>8744</v>
      </c>
      <c r="K4">
        <f t="shared" si="1"/>
        <v>2.3872</v>
      </c>
      <c r="L4">
        <f t="shared" si="2"/>
        <v>0.87439999999999996</v>
      </c>
    </row>
    <row r="5" spans="1:12">
      <c r="A5" t="s">
        <v>22</v>
      </c>
      <c r="B5" s="39">
        <v>52679</v>
      </c>
      <c r="C5" s="38">
        <f t="shared" si="0"/>
        <v>5.2679</v>
      </c>
      <c r="F5" t="s">
        <v>113</v>
      </c>
      <c r="G5">
        <v>458</v>
      </c>
      <c r="H5">
        <v>238</v>
      </c>
      <c r="I5">
        <v>458</v>
      </c>
      <c r="J5">
        <v>238</v>
      </c>
      <c r="K5">
        <f t="shared" si="1"/>
        <v>4.58E-2</v>
      </c>
      <c r="L5">
        <f t="shared" si="2"/>
        <v>2.3800000000000002E-2</v>
      </c>
    </row>
    <row r="6" spans="1:12">
      <c r="A6" t="s">
        <v>96</v>
      </c>
      <c r="B6" s="39">
        <v>51014.7</v>
      </c>
      <c r="C6" s="38">
        <f t="shared" si="0"/>
        <v>5.1014699999999999</v>
      </c>
      <c r="F6" t="s">
        <v>114</v>
      </c>
      <c r="G6">
        <v>15870</v>
      </c>
      <c r="H6">
        <v>1604</v>
      </c>
      <c r="I6">
        <v>15870</v>
      </c>
      <c r="J6">
        <v>1604</v>
      </c>
      <c r="K6">
        <f t="shared" si="1"/>
        <v>1.587</v>
      </c>
      <c r="L6">
        <f t="shared" si="2"/>
        <v>0.16039999999999999</v>
      </c>
    </row>
    <row r="7" spans="1:12">
      <c r="A7" t="s">
        <v>58</v>
      </c>
      <c r="B7" s="39">
        <v>69705.8</v>
      </c>
      <c r="C7" s="38">
        <f t="shared" si="0"/>
        <v>6.97058</v>
      </c>
      <c r="F7" t="s">
        <v>115</v>
      </c>
      <c r="G7">
        <v>2813</v>
      </c>
      <c r="H7">
        <v>1116</v>
      </c>
      <c r="I7">
        <v>4183</v>
      </c>
      <c r="J7">
        <v>1116</v>
      </c>
      <c r="K7">
        <f t="shared" si="1"/>
        <v>0.41830000000000001</v>
      </c>
      <c r="L7">
        <f t="shared" si="2"/>
        <v>0.1116</v>
      </c>
    </row>
    <row r="8" spans="1:12">
      <c r="A8" t="s">
        <v>94</v>
      </c>
      <c r="B8" s="39">
        <v>56984</v>
      </c>
      <c r="C8" s="38">
        <f t="shared" si="0"/>
        <v>5.6984000000000004</v>
      </c>
      <c r="F8" t="s">
        <v>117</v>
      </c>
      <c r="G8">
        <v>3844</v>
      </c>
      <c r="H8">
        <v>1504</v>
      </c>
      <c r="I8">
        <v>3844</v>
      </c>
      <c r="J8">
        <v>1504</v>
      </c>
      <c r="K8">
        <f t="shared" si="1"/>
        <v>0.38440000000000002</v>
      </c>
      <c r="L8">
        <f t="shared" si="2"/>
        <v>0.15040000000000001</v>
      </c>
    </row>
    <row r="9" spans="1:12">
      <c r="A9" t="s">
        <v>76</v>
      </c>
      <c r="B9" s="39">
        <v>37799</v>
      </c>
      <c r="C9" s="38">
        <f t="shared" si="0"/>
        <v>3.7799</v>
      </c>
      <c r="F9" t="s">
        <v>120</v>
      </c>
      <c r="G9">
        <v>3630</v>
      </c>
      <c r="H9">
        <v>1420</v>
      </c>
      <c r="I9">
        <v>3630</v>
      </c>
      <c r="J9">
        <v>1420</v>
      </c>
      <c r="K9">
        <f t="shared" si="1"/>
        <v>0.36299999999999999</v>
      </c>
      <c r="L9">
        <f t="shared" si="2"/>
        <v>0.14199999999999999</v>
      </c>
    </row>
    <row r="10" spans="1:12">
      <c r="A10" t="s">
        <v>36</v>
      </c>
      <c r="B10" s="39">
        <v>6374.48</v>
      </c>
      <c r="C10" s="38">
        <f t="shared" si="0"/>
        <v>0.6374479999999999</v>
      </c>
      <c r="F10" t="s">
        <v>119</v>
      </c>
      <c r="G10">
        <v>2444</v>
      </c>
      <c r="H10">
        <v>1414</v>
      </c>
      <c r="I10">
        <v>2444</v>
      </c>
      <c r="J10">
        <v>1414</v>
      </c>
      <c r="K10">
        <f t="shared" si="1"/>
        <v>0.24440000000000001</v>
      </c>
      <c r="L10">
        <f t="shared" si="2"/>
        <v>0.1414</v>
      </c>
    </row>
    <row r="11" spans="1:12">
      <c r="A11" t="s">
        <v>18</v>
      </c>
      <c r="B11" s="39">
        <v>142433</v>
      </c>
      <c r="C11" s="38">
        <f t="shared" si="0"/>
        <v>14.2433</v>
      </c>
      <c r="F11" t="s">
        <v>116</v>
      </c>
      <c r="G11">
        <v>90</v>
      </c>
      <c r="H11">
        <v>90</v>
      </c>
      <c r="I11">
        <v>90</v>
      </c>
      <c r="J11">
        <v>90</v>
      </c>
      <c r="K11">
        <f t="shared" si="1"/>
        <v>8.9999999999999993E-3</v>
      </c>
      <c r="L11">
        <f t="shared" si="2"/>
        <v>8.9999999999999993E-3</v>
      </c>
    </row>
    <row r="12" spans="1:12">
      <c r="A12" t="s">
        <v>48</v>
      </c>
      <c r="B12" s="39">
        <v>48888</v>
      </c>
      <c r="C12" s="38">
        <f t="shared" si="0"/>
        <v>4.8887999999999998</v>
      </c>
      <c r="F12" t="s">
        <v>71</v>
      </c>
      <c r="G12">
        <v>25908</v>
      </c>
      <c r="H12">
        <v>9290</v>
      </c>
      <c r="I12">
        <v>26032.142</v>
      </c>
      <c r="J12">
        <v>9290</v>
      </c>
      <c r="K12">
        <f t="shared" si="1"/>
        <v>2.6032142</v>
      </c>
      <c r="L12">
        <f t="shared" si="2"/>
        <v>0.92900000000000005</v>
      </c>
    </row>
    <row r="13" spans="1:12">
      <c r="A13" t="s">
        <v>52</v>
      </c>
      <c r="B13" s="39">
        <v>57783.976800000004</v>
      </c>
      <c r="C13" s="38">
        <f t="shared" si="0"/>
        <v>5.7783976800000003</v>
      </c>
      <c r="F13" t="s">
        <v>76</v>
      </c>
      <c r="G13">
        <v>8526</v>
      </c>
      <c r="H13">
        <v>1376</v>
      </c>
      <c r="I13">
        <v>8526</v>
      </c>
      <c r="J13">
        <v>1376</v>
      </c>
      <c r="K13">
        <f t="shared" si="1"/>
        <v>0.85260000000000002</v>
      </c>
      <c r="L13">
        <f t="shared" si="2"/>
        <v>0.1376</v>
      </c>
    </row>
    <row r="14" spans="1:12">
      <c r="A14" t="s">
        <v>15</v>
      </c>
      <c r="B14" s="39">
        <v>141831</v>
      </c>
      <c r="C14" s="38">
        <f t="shared" si="0"/>
        <v>14.1831</v>
      </c>
      <c r="F14" t="s">
        <v>74</v>
      </c>
      <c r="G14">
        <v>2490</v>
      </c>
      <c r="H14">
        <v>1140</v>
      </c>
      <c r="I14">
        <v>2490</v>
      </c>
      <c r="J14">
        <v>1140</v>
      </c>
      <c r="K14">
        <f t="shared" si="1"/>
        <v>0.249</v>
      </c>
      <c r="L14">
        <f t="shared" si="2"/>
        <v>0.114</v>
      </c>
    </row>
    <row r="15" spans="1:12">
      <c r="A15" t="s">
        <v>55</v>
      </c>
      <c r="B15" s="39">
        <v>99810</v>
      </c>
      <c r="C15" s="38">
        <f t="shared" si="0"/>
        <v>9.9809999999999999</v>
      </c>
      <c r="F15" t="s">
        <v>72</v>
      </c>
      <c r="G15">
        <v>4000</v>
      </c>
      <c r="H15">
        <v>4000</v>
      </c>
      <c r="I15">
        <v>4000</v>
      </c>
      <c r="J15">
        <v>4000</v>
      </c>
      <c r="K15">
        <f t="shared" si="1"/>
        <v>0.4</v>
      </c>
      <c r="L15">
        <f t="shared" si="2"/>
        <v>0.4</v>
      </c>
    </row>
    <row r="16" spans="1:12">
      <c r="A16" t="s">
        <v>102</v>
      </c>
      <c r="B16" s="39">
        <v>83101.579999999987</v>
      </c>
      <c r="C16" s="38">
        <f t="shared" si="0"/>
        <v>8.3101579999999995</v>
      </c>
      <c r="F16" t="s">
        <v>75</v>
      </c>
      <c r="G16">
        <v>6379</v>
      </c>
      <c r="H16">
        <v>564</v>
      </c>
      <c r="I16">
        <v>6503.1419999999998</v>
      </c>
      <c r="J16">
        <v>564</v>
      </c>
      <c r="K16">
        <f t="shared" si="1"/>
        <v>0.65031419999999995</v>
      </c>
      <c r="L16">
        <f t="shared" si="2"/>
        <v>5.6399999999999999E-2</v>
      </c>
    </row>
    <row r="17" spans="1:12">
      <c r="A17" t="s">
        <v>51</v>
      </c>
      <c r="B17" s="39">
        <v>83367.199999999997</v>
      </c>
      <c r="C17" s="38">
        <f t="shared" si="0"/>
        <v>8.3367199999999997</v>
      </c>
      <c r="F17" t="s">
        <v>81</v>
      </c>
      <c r="G17">
        <v>2220</v>
      </c>
      <c r="H17">
        <v>820</v>
      </c>
      <c r="I17">
        <v>2220</v>
      </c>
      <c r="J17">
        <v>820</v>
      </c>
      <c r="K17">
        <f t="shared" si="1"/>
        <v>0.222</v>
      </c>
      <c r="L17">
        <f t="shared" si="2"/>
        <v>8.2000000000000003E-2</v>
      </c>
    </row>
    <row r="18" spans="1:12">
      <c r="A18" t="s">
        <v>45</v>
      </c>
      <c r="B18" s="39">
        <v>276530.46000000002</v>
      </c>
      <c r="C18" s="38">
        <f t="shared" si="0"/>
        <v>27.653046000000003</v>
      </c>
      <c r="F18" t="s">
        <v>79</v>
      </c>
      <c r="G18">
        <v>508</v>
      </c>
      <c r="H18">
        <v>260</v>
      </c>
      <c r="I18">
        <v>508</v>
      </c>
      <c r="J18">
        <v>260</v>
      </c>
      <c r="K18">
        <f t="shared" si="1"/>
        <v>5.0799999999999998E-2</v>
      </c>
      <c r="L18">
        <f t="shared" si="2"/>
        <v>2.5999999999999999E-2</v>
      </c>
    </row>
    <row r="19" spans="1:12">
      <c r="A19" t="s">
        <v>21</v>
      </c>
      <c r="B19" s="39">
        <v>71701.5</v>
      </c>
      <c r="C19" s="38">
        <f t="shared" si="0"/>
        <v>7.1701499999999996</v>
      </c>
      <c r="F19" t="s">
        <v>80</v>
      </c>
      <c r="G19">
        <v>580</v>
      </c>
      <c r="H19">
        <v>580</v>
      </c>
      <c r="I19">
        <v>580</v>
      </c>
      <c r="J19">
        <v>580</v>
      </c>
      <c r="K19">
        <f t="shared" si="1"/>
        <v>5.8000000000000003E-2</v>
      </c>
      <c r="L19">
        <f t="shared" si="2"/>
        <v>5.8000000000000003E-2</v>
      </c>
    </row>
    <row r="20" spans="1:12">
      <c r="A20" t="s">
        <v>87</v>
      </c>
      <c r="B20" s="39">
        <v>88516.6</v>
      </c>
      <c r="C20" s="38">
        <f t="shared" si="0"/>
        <v>8.8516600000000007</v>
      </c>
      <c r="F20" t="s">
        <v>77</v>
      </c>
      <c r="G20">
        <v>489</v>
      </c>
      <c r="H20">
        <v>274</v>
      </c>
      <c r="I20">
        <v>489</v>
      </c>
      <c r="J20">
        <v>274</v>
      </c>
      <c r="K20">
        <f t="shared" si="1"/>
        <v>4.8899999999999999E-2</v>
      </c>
      <c r="L20">
        <f t="shared" si="2"/>
        <v>2.7400000000000001E-2</v>
      </c>
    </row>
    <row r="21" spans="1:12">
      <c r="A21" t="s">
        <v>101</v>
      </c>
      <c r="B21" s="39">
        <v>14980.5</v>
      </c>
      <c r="C21" s="38">
        <f t="shared" si="0"/>
        <v>1.4980500000000001</v>
      </c>
      <c r="F21" t="s">
        <v>78</v>
      </c>
      <c r="G21">
        <v>716</v>
      </c>
      <c r="H21">
        <v>276</v>
      </c>
      <c r="I21">
        <v>716</v>
      </c>
      <c r="J21">
        <v>276</v>
      </c>
      <c r="K21">
        <f t="shared" si="1"/>
        <v>7.1599999999999997E-2</v>
      </c>
      <c r="L21">
        <f t="shared" si="2"/>
        <v>2.76E-2</v>
      </c>
    </row>
    <row r="22" spans="1:12">
      <c r="A22" t="s">
        <v>74</v>
      </c>
      <c r="B22" s="39">
        <v>33252.740000000005</v>
      </c>
      <c r="C22" s="38">
        <f t="shared" si="0"/>
        <v>3.3252740000000007</v>
      </c>
      <c r="F22" t="s">
        <v>99</v>
      </c>
      <c r="G22">
        <v>6477.93</v>
      </c>
      <c r="H22">
        <v>3901</v>
      </c>
      <c r="I22">
        <v>6477.93</v>
      </c>
      <c r="J22">
        <v>3901</v>
      </c>
      <c r="K22">
        <f t="shared" si="1"/>
        <v>0.64779300000000006</v>
      </c>
      <c r="L22">
        <f t="shared" si="2"/>
        <v>0.3901</v>
      </c>
    </row>
    <row r="23" spans="1:12">
      <c r="A23" t="s">
        <v>72</v>
      </c>
      <c r="B23" s="39">
        <v>24581.48</v>
      </c>
      <c r="C23" s="38">
        <f t="shared" si="0"/>
        <v>2.458148</v>
      </c>
      <c r="F23" t="s">
        <v>102</v>
      </c>
      <c r="G23">
        <v>71.930000000000007</v>
      </c>
      <c r="H23">
        <v>52</v>
      </c>
      <c r="I23">
        <v>71.930000000000007</v>
      </c>
      <c r="J23">
        <v>52</v>
      </c>
      <c r="K23">
        <f t="shared" si="1"/>
        <v>7.1930000000000006E-3</v>
      </c>
      <c r="L23">
        <f t="shared" si="2"/>
        <v>5.1999999999999998E-3</v>
      </c>
    </row>
    <row r="24" spans="1:12">
      <c r="A24" t="s">
        <v>118</v>
      </c>
      <c r="B24" s="39">
        <v>53879.57</v>
      </c>
      <c r="C24" s="38">
        <f t="shared" si="0"/>
        <v>5.3879570000000001</v>
      </c>
      <c r="F24" t="s">
        <v>101</v>
      </c>
      <c r="G24">
        <v>74</v>
      </c>
      <c r="H24">
        <v>64</v>
      </c>
      <c r="I24">
        <v>74</v>
      </c>
      <c r="J24">
        <v>64</v>
      </c>
      <c r="K24">
        <f t="shared" si="1"/>
        <v>7.4000000000000003E-3</v>
      </c>
      <c r="L24">
        <f t="shared" si="2"/>
        <v>6.4000000000000003E-3</v>
      </c>
    </row>
    <row r="25" spans="1:12">
      <c r="A25" t="s">
        <v>121</v>
      </c>
      <c r="B25" s="39">
        <v>40023.71</v>
      </c>
      <c r="C25" s="38">
        <f t="shared" si="0"/>
        <v>4.0023710000000001</v>
      </c>
      <c r="F25" t="s">
        <v>105</v>
      </c>
      <c r="G25">
        <v>2735</v>
      </c>
      <c r="H25">
        <v>1350</v>
      </c>
      <c r="I25">
        <v>2735</v>
      </c>
      <c r="J25">
        <v>1350</v>
      </c>
      <c r="K25">
        <f t="shared" si="1"/>
        <v>0.27350000000000002</v>
      </c>
      <c r="L25">
        <f t="shared" si="2"/>
        <v>0.13500000000000001</v>
      </c>
    </row>
    <row r="26" spans="1:12">
      <c r="A26" t="s">
        <v>90</v>
      </c>
      <c r="B26" s="39">
        <v>137987.20000000004</v>
      </c>
      <c r="C26" s="38">
        <f t="shared" si="0"/>
        <v>13.798720000000005</v>
      </c>
      <c r="F26" t="s">
        <v>103</v>
      </c>
      <c r="G26">
        <v>56</v>
      </c>
      <c r="H26">
        <v>56</v>
      </c>
      <c r="I26">
        <v>56</v>
      </c>
      <c r="J26">
        <v>56</v>
      </c>
      <c r="K26">
        <f t="shared" si="1"/>
        <v>5.5999999999999999E-3</v>
      </c>
      <c r="L26">
        <f t="shared" si="2"/>
        <v>5.5999999999999999E-3</v>
      </c>
    </row>
    <row r="27" spans="1:12">
      <c r="A27" t="s">
        <v>85</v>
      </c>
      <c r="B27" s="39">
        <v>41755</v>
      </c>
      <c r="C27" s="38">
        <f t="shared" si="0"/>
        <v>4.1755000000000004</v>
      </c>
      <c r="F27" t="s">
        <v>100</v>
      </c>
      <c r="G27">
        <v>151</v>
      </c>
      <c r="H27">
        <v>151</v>
      </c>
      <c r="I27">
        <v>151</v>
      </c>
      <c r="J27">
        <v>151</v>
      </c>
      <c r="K27">
        <f t="shared" si="1"/>
        <v>1.5100000000000001E-2</v>
      </c>
      <c r="L27">
        <f t="shared" si="2"/>
        <v>1.5100000000000001E-2</v>
      </c>
    </row>
    <row r="28" spans="1:12">
      <c r="A28" t="s">
        <v>65</v>
      </c>
      <c r="B28" s="39">
        <v>37800</v>
      </c>
      <c r="C28" s="38">
        <f t="shared" si="0"/>
        <v>3.78</v>
      </c>
      <c r="F28" t="s">
        <v>108</v>
      </c>
      <c r="G28">
        <v>78</v>
      </c>
      <c r="H28">
        <v>78</v>
      </c>
      <c r="I28">
        <v>78</v>
      </c>
      <c r="J28">
        <v>78</v>
      </c>
      <c r="K28">
        <f t="shared" si="1"/>
        <v>7.7999999999999996E-3</v>
      </c>
      <c r="L28">
        <f t="shared" si="2"/>
        <v>7.7999999999999996E-3</v>
      </c>
    </row>
    <row r="29" spans="1:12">
      <c r="A29" t="s">
        <v>75</v>
      </c>
      <c r="B29" s="39">
        <v>62790</v>
      </c>
      <c r="C29" s="38">
        <f t="shared" si="0"/>
        <v>6.2789999999999999</v>
      </c>
      <c r="F29" t="s">
        <v>104</v>
      </c>
      <c r="G29">
        <v>1088</v>
      </c>
      <c r="H29">
        <v>440</v>
      </c>
      <c r="I29">
        <v>1088</v>
      </c>
      <c r="J29">
        <v>440</v>
      </c>
      <c r="K29">
        <f t="shared" si="1"/>
        <v>0.10879999999999999</v>
      </c>
      <c r="L29">
        <f t="shared" si="2"/>
        <v>4.3999999999999997E-2</v>
      </c>
    </row>
    <row r="30" spans="1:12">
      <c r="A30" t="s">
        <v>37</v>
      </c>
      <c r="B30" s="39">
        <v>75750</v>
      </c>
      <c r="C30" s="38">
        <f t="shared" si="0"/>
        <v>7.5750000000000002</v>
      </c>
      <c r="F30" t="s">
        <v>109</v>
      </c>
      <c r="G30">
        <v>1830</v>
      </c>
      <c r="H30">
        <v>1456</v>
      </c>
      <c r="I30">
        <v>1830</v>
      </c>
      <c r="J30">
        <v>1456</v>
      </c>
      <c r="K30">
        <f t="shared" si="1"/>
        <v>0.183</v>
      </c>
      <c r="L30">
        <f t="shared" si="2"/>
        <v>0.14560000000000001</v>
      </c>
    </row>
    <row r="31" spans="1:12">
      <c r="A31" t="s">
        <v>112</v>
      </c>
      <c r="B31" s="39">
        <v>32574</v>
      </c>
      <c r="C31" s="38">
        <f t="shared" si="0"/>
        <v>3.2574000000000001</v>
      </c>
      <c r="F31" t="s">
        <v>106</v>
      </c>
      <c r="G31">
        <v>394</v>
      </c>
      <c r="H31">
        <v>254</v>
      </c>
      <c r="I31">
        <v>394</v>
      </c>
      <c r="J31">
        <v>254</v>
      </c>
      <c r="K31">
        <f t="shared" si="1"/>
        <v>3.9399999999999998E-2</v>
      </c>
      <c r="L31">
        <f t="shared" si="2"/>
        <v>2.5399999999999999E-2</v>
      </c>
    </row>
    <row r="32" spans="1:12">
      <c r="A32" t="s">
        <v>113</v>
      </c>
      <c r="B32" s="39">
        <v>16499.5</v>
      </c>
      <c r="C32" s="38">
        <f t="shared" si="0"/>
        <v>1.64995</v>
      </c>
      <c r="F32" t="s">
        <v>92</v>
      </c>
      <c r="G32">
        <v>12013.65</v>
      </c>
      <c r="H32">
        <v>4752</v>
      </c>
      <c r="I32">
        <v>12013.65</v>
      </c>
      <c r="J32">
        <v>4752</v>
      </c>
      <c r="K32">
        <f t="shared" si="1"/>
        <v>1.201365</v>
      </c>
      <c r="L32">
        <f t="shared" si="2"/>
        <v>0.47520000000000001</v>
      </c>
    </row>
    <row r="33" spans="1:12">
      <c r="A33" t="s">
        <v>20</v>
      </c>
      <c r="B33" s="39">
        <v>130497.84</v>
      </c>
      <c r="C33" s="38">
        <f t="shared" si="0"/>
        <v>13.049783999999999</v>
      </c>
      <c r="F33" t="s">
        <v>96</v>
      </c>
      <c r="G33">
        <v>693</v>
      </c>
      <c r="H33">
        <v>340</v>
      </c>
      <c r="I33">
        <v>693</v>
      </c>
      <c r="J33">
        <v>340</v>
      </c>
      <c r="K33">
        <f t="shared" si="1"/>
        <v>6.93E-2</v>
      </c>
      <c r="L33">
        <f t="shared" si="2"/>
        <v>3.4000000000000002E-2</v>
      </c>
    </row>
    <row r="34" spans="1:12">
      <c r="A34" t="s">
        <v>105</v>
      </c>
      <c r="B34" s="39">
        <v>70620.490000000005</v>
      </c>
      <c r="C34" s="38">
        <f t="shared" si="0"/>
        <v>7.0620490000000009</v>
      </c>
      <c r="F34" t="s">
        <v>94</v>
      </c>
      <c r="G34">
        <v>5164</v>
      </c>
      <c r="H34">
        <v>2714</v>
      </c>
      <c r="I34">
        <v>5164</v>
      </c>
      <c r="J34">
        <v>2714</v>
      </c>
      <c r="K34">
        <f t="shared" si="1"/>
        <v>0.51639999999999997</v>
      </c>
      <c r="L34">
        <f t="shared" si="2"/>
        <v>0.27139999999999997</v>
      </c>
    </row>
    <row r="35" spans="1:12">
      <c r="A35" t="s">
        <v>126</v>
      </c>
      <c r="B35" s="39">
        <v>7408.1795000000002</v>
      </c>
      <c r="C35" s="38">
        <f t="shared" si="0"/>
        <v>0.74081795000000006</v>
      </c>
      <c r="F35" t="s">
        <v>95</v>
      </c>
      <c r="G35">
        <v>4978</v>
      </c>
      <c r="H35">
        <v>1200</v>
      </c>
      <c r="I35">
        <v>4978</v>
      </c>
      <c r="J35">
        <v>1200</v>
      </c>
      <c r="K35">
        <f t="shared" si="1"/>
        <v>0.49780000000000002</v>
      </c>
      <c r="L35">
        <f t="shared" si="2"/>
        <v>0.12</v>
      </c>
    </row>
    <row r="36" spans="1:12">
      <c r="A36" t="s">
        <v>114</v>
      </c>
      <c r="B36" s="39">
        <v>42279.4</v>
      </c>
      <c r="C36" s="38">
        <f t="shared" si="0"/>
        <v>4.2279400000000003</v>
      </c>
      <c r="F36" t="s">
        <v>97</v>
      </c>
      <c r="G36">
        <v>490.65</v>
      </c>
      <c r="H36">
        <v>298</v>
      </c>
      <c r="I36">
        <v>490.65</v>
      </c>
      <c r="J36">
        <v>298</v>
      </c>
      <c r="K36">
        <f t="shared" si="1"/>
        <v>4.9064999999999998E-2</v>
      </c>
      <c r="L36">
        <f t="shared" si="2"/>
        <v>2.98E-2</v>
      </c>
    </row>
    <row r="37" spans="1:12">
      <c r="A37" t="s">
        <v>35</v>
      </c>
      <c r="B37" s="39">
        <v>26289.5</v>
      </c>
      <c r="C37" s="38">
        <f t="shared" si="0"/>
        <v>2.6289500000000001</v>
      </c>
      <c r="F37" t="s">
        <v>93</v>
      </c>
      <c r="G37">
        <v>688</v>
      </c>
      <c r="H37">
        <v>200</v>
      </c>
      <c r="I37">
        <v>688</v>
      </c>
      <c r="J37">
        <v>200</v>
      </c>
      <c r="K37">
        <f t="shared" si="1"/>
        <v>6.88E-2</v>
      </c>
      <c r="L37">
        <f t="shared" si="2"/>
        <v>0.02</v>
      </c>
    </row>
    <row r="38" spans="1:12">
      <c r="A38" t="s">
        <v>88</v>
      </c>
      <c r="B38" s="39">
        <v>56581.01</v>
      </c>
      <c r="C38" s="38">
        <f t="shared" si="0"/>
        <v>5.6581010000000003</v>
      </c>
      <c r="F38" t="s">
        <v>44</v>
      </c>
      <c r="G38">
        <v>36101</v>
      </c>
      <c r="H38">
        <v>9898</v>
      </c>
      <c r="I38">
        <v>36101</v>
      </c>
      <c r="J38">
        <v>9898</v>
      </c>
      <c r="K38">
        <f t="shared" si="1"/>
        <v>3.6101000000000001</v>
      </c>
      <c r="L38">
        <f t="shared" si="2"/>
        <v>0.98980000000000001</v>
      </c>
    </row>
    <row r="39" spans="1:12">
      <c r="A39" t="s">
        <v>33</v>
      </c>
      <c r="B39" s="39">
        <v>48546.009999999995</v>
      </c>
      <c r="C39" s="38">
        <f t="shared" si="0"/>
        <v>4.8546009999999997</v>
      </c>
      <c r="F39" t="s">
        <v>51</v>
      </c>
      <c r="G39">
        <v>33210</v>
      </c>
      <c r="H39">
        <v>8486</v>
      </c>
      <c r="I39">
        <v>33210</v>
      </c>
      <c r="J39">
        <v>8486</v>
      </c>
      <c r="K39">
        <f t="shared" si="1"/>
        <v>3.3210000000000002</v>
      </c>
      <c r="L39">
        <f t="shared" si="2"/>
        <v>0.84860000000000002</v>
      </c>
    </row>
    <row r="40" spans="1:12">
      <c r="A40" t="s">
        <v>103</v>
      </c>
      <c r="B40" s="39">
        <v>14047</v>
      </c>
      <c r="C40" s="38">
        <f t="shared" si="0"/>
        <v>1.4047000000000001</v>
      </c>
      <c r="F40" t="s">
        <v>45</v>
      </c>
      <c r="G40">
        <v>216</v>
      </c>
      <c r="H40">
        <v>126</v>
      </c>
      <c r="I40">
        <v>216</v>
      </c>
      <c r="J40">
        <v>126</v>
      </c>
      <c r="K40">
        <f t="shared" si="1"/>
        <v>2.1600000000000001E-2</v>
      </c>
      <c r="L40">
        <f t="shared" si="2"/>
        <v>1.26E-2</v>
      </c>
    </row>
    <row r="41" spans="1:12">
      <c r="A41" t="s">
        <v>46</v>
      </c>
      <c r="B41" s="39">
        <v>10508.41</v>
      </c>
      <c r="C41" s="38">
        <f t="shared" si="0"/>
        <v>1.0508409999999999</v>
      </c>
      <c r="F41" t="s">
        <v>49</v>
      </c>
      <c r="G41">
        <v>70</v>
      </c>
      <c r="H41">
        <v>70</v>
      </c>
      <c r="I41">
        <v>70</v>
      </c>
      <c r="J41">
        <v>70</v>
      </c>
      <c r="K41">
        <f t="shared" si="1"/>
        <v>7.0000000000000001E-3</v>
      </c>
      <c r="L41">
        <f t="shared" si="2"/>
        <v>7.0000000000000001E-3</v>
      </c>
    </row>
    <row r="42" spans="1:12">
      <c r="A42" t="s">
        <v>57</v>
      </c>
      <c r="B42" s="39">
        <v>59861.56</v>
      </c>
      <c r="C42" s="38">
        <f t="shared" si="0"/>
        <v>5.9861559999999994</v>
      </c>
      <c r="F42" t="s">
        <v>50</v>
      </c>
      <c r="G42">
        <v>2500</v>
      </c>
      <c r="H42">
        <v>1120</v>
      </c>
      <c r="I42">
        <v>2500</v>
      </c>
      <c r="J42">
        <v>1120</v>
      </c>
      <c r="K42">
        <f t="shared" si="1"/>
        <v>0.25</v>
      </c>
      <c r="L42">
        <f t="shared" si="2"/>
        <v>0.112</v>
      </c>
    </row>
    <row r="43" spans="1:12">
      <c r="A43" t="s">
        <v>24</v>
      </c>
      <c r="B43" s="39">
        <v>970535</v>
      </c>
      <c r="C43" s="38">
        <f t="shared" si="0"/>
        <v>97.0535</v>
      </c>
      <c r="F43" t="s">
        <v>47</v>
      </c>
      <c r="G43">
        <v>105</v>
      </c>
      <c r="H43">
        <v>96</v>
      </c>
      <c r="I43">
        <v>105</v>
      </c>
      <c r="J43">
        <v>96</v>
      </c>
      <c r="K43">
        <f t="shared" si="1"/>
        <v>1.0500000000000001E-2</v>
      </c>
      <c r="L43">
        <f t="shared" si="2"/>
        <v>9.5999999999999992E-3</v>
      </c>
    </row>
    <row r="44" spans="1:12">
      <c r="A44" t="s">
        <v>34</v>
      </c>
      <c r="B44" s="39">
        <v>115181</v>
      </c>
      <c r="C44" s="38">
        <f t="shared" si="0"/>
        <v>11.5181</v>
      </c>
      <c r="F44" t="s">
        <v>31</v>
      </c>
      <c r="G44">
        <v>9234.68</v>
      </c>
      <c r="H44">
        <v>3018</v>
      </c>
      <c r="I44">
        <v>9234.68</v>
      </c>
      <c r="J44">
        <v>3018</v>
      </c>
      <c r="K44">
        <f t="shared" si="1"/>
        <v>0.92346800000000007</v>
      </c>
      <c r="L44">
        <f t="shared" si="2"/>
        <v>0.30180000000000001</v>
      </c>
    </row>
    <row r="45" spans="1:12">
      <c r="A45" t="s">
        <v>81</v>
      </c>
      <c r="B45" s="39">
        <v>87567</v>
      </c>
      <c r="C45" s="38">
        <f t="shared" si="0"/>
        <v>8.7567000000000004</v>
      </c>
      <c r="F45" t="s">
        <v>123</v>
      </c>
      <c r="G45">
        <v>288</v>
      </c>
      <c r="H45">
        <v>238</v>
      </c>
      <c r="I45">
        <v>288</v>
      </c>
      <c r="J45">
        <v>238</v>
      </c>
      <c r="K45">
        <f t="shared" si="1"/>
        <v>2.8799999999999999E-2</v>
      </c>
      <c r="L45">
        <f t="shared" si="2"/>
        <v>2.3800000000000002E-2</v>
      </c>
    </row>
    <row r="46" spans="1:12">
      <c r="A46" t="s">
        <v>49</v>
      </c>
      <c r="B46" s="39">
        <v>18956.41</v>
      </c>
      <c r="C46" s="38">
        <f t="shared" si="0"/>
        <v>1.8956409999999999</v>
      </c>
      <c r="F46" t="s">
        <v>37</v>
      </c>
      <c r="G46">
        <v>180</v>
      </c>
      <c r="H46">
        <v>120</v>
      </c>
      <c r="I46">
        <v>180</v>
      </c>
      <c r="J46">
        <v>120</v>
      </c>
      <c r="K46">
        <f t="shared" si="1"/>
        <v>1.7999999999999999E-2</v>
      </c>
      <c r="L46">
        <f t="shared" si="2"/>
        <v>1.2E-2</v>
      </c>
    </row>
    <row r="47" spans="1:12">
      <c r="A47" t="s">
        <v>40</v>
      </c>
      <c r="B47" s="39">
        <v>148060.79</v>
      </c>
      <c r="C47" s="38">
        <f t="shared" si="0"/>
        <v>14.806079</v>
      </c>
      <c r="F47" t="s">
        <v>33</v>
      </c>
      <c r="G47">
        <v>218.68</v>
      </c>
      <c r="H47">
        <v>100</v>
      </c>
      <c r="I47">
        <v>218.68</v>
      </c>
      <c r="J47">
        <v>100</v>
      </c>
      <c r="K47">
        <f t="shared" si="1"/>
        <v>2.1868000000000002E-2</v>
      </c>
      <c r="L47">
        <f t="shared" si="2"/>
        <v>0.01</v>
      </c>
    </row>
    <row r="48" spans="1:12">
      <c r="A48" t="s">
        <v>79</v>
      </c>
      <c r="B48" s="39">
        <v>24796</v>
      </c>
      <c r="C48" s="38">
        <f t="shared" si="0"/>
        <v>2.4796</v>
      </c>
      <c r="F48" t="s">
        <v>34</v>
      </c>
      <c r="G48">
        <v>155</v>
      </c>
      <c r="H48">
        <v>54</v>
      </c>
      <c r="I48">
        <v>155</v>
      </c>
      <c r="J48">
        <v>54</v>
      </c>
      <c r="K48">
        <f t="shared" si="1"/>
        <v>1.55E-2</v>
      </c>
      <c r="L48">
        <f t="shared" si="2"/>
        <v>5.4000000000000003E-3</v>
      </c>
    </row>
    <row r="49" spans="1:12">
      <c r="A49" t="s">
        <v>95</v>
      </c>
      <c r="B49" s="39">
        <v>41296</v>
      </c>
      <c r="C49" s="38">
        <f t="shared" si="0"/>
        <v>4.1295999999999999</v>
      </c>
      <c r="F49" t="s">
        <v>40</v>
      </c>
      <c r="G49">
        <v>6128</v>
      </c>
      <c r="H49">
        <v>958</v>
      </c>
      <c r="I49">
        <v>6128</v>
      </c>
      <c r="J49">
        <v>958</v>
      </c>
      <c r="K49">
        <f t="shared" si="1"/>
        <v>0.61280000000000001</v>
      </c>
      <c r="L49">
        <f t="shared" si="2"/>
        <v>9.5799999999999996E-2</v>
      </c>
    </row>
    <row r="50" spans="1:12">
      <c r="A50" t="s">
        <v>115</v>
      </c>
      <c r="B50" s="39">
        <v>59828.11</v>
      </c>
      <c r="C50" s="38">
        <f t="shared" si="0"/>
        <v>5.9828109999999999</v>
      </c>
      <c r="F50" t="s">
        <v>38</v>
      </c>
      <c r="G50">
        <v>792</v>
      </c>
      <c r="H50">
        <v>542</v>
      </c>
      <c r="I50">
        <v>792</v>
      </c>
      <c r="J50">
        <v>542</v>
      </c>
      <c r="K50">
        <f t="shared" si="1"/>
        <v>7.9200000000000007E-2</v>
      </c>
      <c r="L50">
        <f t="shared" si="2"/>
        <v>5.4199999999999998E-2</v>
      </c>
    </row>
    <row r="51" spans="1:12">
      <c r="A51" t="s">
        <v>117</v>
      </c>
      <c r="B51" s="39">
        <v>50448.95</v>
      </c>
      <c r="C51" s="38">
        <f t="shared" si="0"/>
        <v>5.0448949999999995</v>
      </c>
      <c r="F51" t="s">
        <v>42</v>
      </c>
      <c r="G51">
        <v>822</v>
      </c>
      <c r="H51">
        <v>622</v>
      </c>
      <c r="I51">
        <v>822</v>
      </c>
      <c r="J51">
        <v>622</v>
      </c>
      <c r="K51">
        <f t="shared" si="1"/>
        <v>8.2199999999999995E-2</v>
      </c>
      <c r="L51">
        <f t="shared" si="2"/>
        <v>6.2199999999999998E-2</v>
      </c>
    </row>
    <row r="52" spans="1:12">
      <c r="A52" t="s">
        <v>86</v>
      </c>
      <c r="B52" s="39">
        <v>41909.240000000005</v>
      </c>
      <c r="C52" s="38">
        <f t="shared" si="0"/>
        <v>4.1909240000000008</v>
      </c>
      <c r="F52" t="s">
        <v>41</v>
      </c>
      <c r="G52">
        <v>406</v>
      </c>
      <c r="H52">
        <v>220</v>
      </c>
      <c r="I52">
        <v>406</v>
      </c>
      <c r="J52">
        <v>220</v>
      </c>
      <c r="K52">
        <f t="shared" si="1"/>
        <v>4.0599999999999997E-2</v>
      </c>
      <c r="L52">
        <f t="shared" si="2"/>
        <v>2.1999999999999999E-2</v>
      </c>
    </row>
    <row r="53" spans="1:12">
      <c r="A53" t="s">
        <v>84</v>
      </c>
      <c r="B53" s="39">
        <v>55667</v>
      </c>
      <c r="C53" s="38">
        <f t="shared" si="0"/>
        <v>5.5667</v>
      </c>
      <c r="F53" t="s">
        <v>39</v>
      </c>
      <c r="G53">
        <v>245</v>
      </c>
      <c r="H53">
        <v>164</v>
      </c>
      <c r="I53">
        <v>245</v>
      </c>
      <c r="J53">
        <v>164</v>
      </c>
      <c r="K53">
        <f t="shared" si="1"/>
        <v>2.4500000000000001E-2</v>
      </c>
      <c r="L53">
        <f t="shared" si="2"/>
        <v>1.6400000000000001E-2</v>
      </c>
    </row>
    <row r="54" spans="1:12">
      <c r="A54" t="s">
        <v>38</v>
      </c>
      <c r="B54" s="39">
        <v>41431.4</v>
      </c>
      <c r="C54" s="38">
        <f t="shared" si="0"/>
        <v>4.1431399999999998</v>
      </c>
      <c r="F54" t="s">
        <v>83</v>
      </c>
      <c r="G54">
        <v>27831</v>
      </c>
      <c r="H54">
        <v>10991</v>
      </c>
      <c r="I54">
        <v>27831</v>
      </c>
      <c r="J54">
        <v>10991</v>
      </c>
      <c r="K54">
        <f t="shared" si="1"/>
        <v>2.7831000000000001</v>
      </c>
      <c r="L54">
        <f t="shared" si="2"/>
        <v>1.0991</v>
      </c>
    </row>
    <row r="55" spans="1:12">
      <c r="A55" t="s">
        <v>107</v>
      </c>
      <c r="B55" s="39">
        <v>28757.5</v>
      </c>
      <c r="C55" s="38">
        <f t="shared" si="0"/>
        <v>2.87575</v>
      </c>
      <c r="F55" t="s">
        <v>89</v>
      </c>
      <c r="G55">
        <v>264</v>
      </c>
      <c r="H55">
        <v>264</v>
      </c>
      <c r="I55">
        <v>264</v>
      </c>
      <c r="J55">
        <v>264</v>
      </c>
      <c r="K55">
        <f t="shared" si="1"/>
        <v>2.64E-2</v>
      </c>
      <c r="L55">
        <f t="shared" si="2"/>
        <v>2.64E-2</v>
      </c>
    </row>
    <row r="56" spans="1:12">
      <c r="A56" t="s">
        <v>66</v>
      </c>
      <c r="B56" s="39">
        <v>64486</v>
      </c>
      <c r="C56" s="38">
        <f t="shared" si="0"/>
        <v>6.4485999999999999</v>
      </c>
      <c r="F56" t="s">
        <v>87</v>
      </c>
      <c r="G56">
        <v>6393</v>
      </c>
      <c r="H56">
        <v>3915</v>
      </c>
      <c r="I56">
        <v>6393</v>
      </c>
      <c r="J56">
        <v>3915</v>
      </c>
      <c r="K56">
        <f t="shared" si="1"/>
        <v>0.63929999999999998</v>
      </c>
      <c r="L56">
        <f t="shared" si="2"/>
        <v>0.39150000000000001</v>
      </c>
    </row>
    <row r="57" spans="1:12">
      <c r="A57" t="s">
        <v>63</v>
      </c>
      <c r="B57" s="39">
        <v>10393</v>
      </c>
      <c r="C57" s="38">
        <f t="shared" si="0"/>
        <v>1.0392999999999999</v>
      </c>
      <c r="F57" t="s">
        <v>90</v>
      </c>
      <c r="G57">
        <v>14013</v>
      </c>
      <c r="H57">
        <v>2470</v>
      </c>
      <c r="I57">
        <v>14013</v>
      </c>
      <c r="J57">
        <v>2470</v>
      </c>
      <c r="K57">
        <f t="shared" si="1"/>
        <v>1.4013</v>
      </c>
      <c r="L57">
        <f t="shared" si="2"/>
        <v>0.247</v>
      </c>
    </row>
    <row r="58" spans="1:12">
      <c r="A58" t="s">
        <v>97</v>
      </c>
      <c r="B58" s="39">
        <v>6033.98</v>
      </c>
      <c r="C58" s="38">
        <f t="shared" si="0"/>
        <v>0.60339799999999999</v>
      </c>
      <c r="F58" t="s">
        <v>85</v>
      </c>
      <c r="G58">
        <v>1875</v>
      </c>
      <c r="H58">
        <v>1408</v>
      </c>
      <c r="I58">
        <v>1875</v>
      </c>
      <c r="J58">
        <v>1408</v>
      </c>
      <c r="K58">
        <f t="shared" si="1"/>
        <v>0.1875</v>
      </c>
      <c r="L58">
        <f t="shared" si="2"/>
        <v>0.14080000000000001</v>
      </c>
    </row>
    <row r="59" spans="1:12">
      <c r="A59" t="s">
        <v>68</v>
      </c>
      <c r="B59" s="39">
        <v>46193.599999999999</v>
      </c>
      <c r="C59" s="38">
        <f t="shared" si="0"/>
        <v>4.6193599999999995</v>
      </c>
      <c r="F59" t="s">
        <v>86</v>
      </c>
      <c r="G59">
        <v>825</v>
      </c>
      <c r="H59">
        <v>256</v>
      </c>
      <c r="I59">
        <v>825</v>
      </c>
      <c r="J59">
        <v>256</v>
      </c>
      <c r="K59">
        <f t="shared" si="1"/>
        <v>8.2500000000000004E-2</v>
      </c>
      <c r="L59">
        <f t="shared" si="2"/>
        <v>2.5600000000000001E-2</v>
      </c>
    </row>
    <row r="60" spans="1:12">
      <c r="A60" t="s">
        <v>120</v>
      </c>
      <c r="B60" s="39">
        <v>40157.15</v>
      </c>
      <c r="C60" s="38">
        <f t="shared" si="0"/>
        <v>4.0157150000000001</v>
      </c>
      <c r="F60" t="s">
        <v>84</v>
      </c>
      <c r="G60">
        <v>4461</v>
      </c>
      <c r="H60">
        <v>2678</v>
      </c>
      <c r="I60">
        <v>4461</v>
      </c>
      <c r="J60">
        <v>2678</v>
      </c>
      <c r="K60">
        <f t="shared" si="1"/>
        <v>0.4461</v>
      </c>
      <c r="L60">
        <f t="shared" si="2"/>
        <v>0.26779999999999998</v>
      </c>
    </row>
    <row r="61" spans="1:12">
      <c r="A61" t="s">
        <v>119</v>
      </c>
      <c r="B61" s="39">
        <v>29871</v>
      </c>
      <c r="C61" s="38">
        <f t="shared" si="0"/>
        <v>2.9870999999999999</v>
      </c>
      <c r="F61" t="s">
        <v>54</v>
      </c>
      <c r="G61">
        <v>52415.82</v>
      </c>
      <c r="H61">
        <v>15579</v>
      </c>
      <c r="I61">
        <v>52415.819999999992</v>
      </c>
      <c r="J61">
        <v>15579</v>
      </c>
      <c r="K61">
        <f t="shared" si="1"/>
        <v>5.2415819999999993</v>
      </c>
      <c r="L61">
        <f t="shared" si="2"/>
        <v>1.5579000000000001</v>
      </c>
    </row>
    <row r="62" spans="1:12">
      <c r="A62" t="s">
        <v>100</v>
      </c>
      <c r="B62" s="39">
        <v>101293.4</v>
      </c>
      <c r="C62" s="38">
        <f t="shared" si="0"/>
        <v>10.129339999999999</v>
      </c>
      <c r="F62" t="s">
        <v>59</v>
      </c>
      <c r="G62">
        <v>9255.99</v>
      </c>
      <c r="H62">
        <v>1826</v>
      </c>
      <c r="I62">
        <v>9255.99</v>
      </c>
      <c r="J62">
        <v>1826</v>
      </c>
      <c r="K62">
        <f t="shared" si="1"/>
        <v>0.92559899999999995</v>
      </c>
      <c r="L62">
        <f t="shared" si="2"/>
        <v>0.18260000000000001</v>
      </c>
    </row>
    <row r="63" spans="1:12">
      <c r="A63" t="s">
        <v>42</v>
      </c>
      <c r="B63" s="39">
        <v>32030</v>
      </c>
      <c r="C63" s="38">
        <f t="shared" si="0"/>
        <v>3.2029999999999998</v>
      </c>
      <c r="F63" t="s">
        <v>58</v>
      </c>
      <c r="G63">
        <v>30490.799999999999</v>
      </c>
      <c r="H63">
        <v>9602</v>
      </c>
      <c r="I63">
        <v>30490.799999999999</v>
      </c>
      <c r="J63">
        <v>9602</v>
      </c>
      <c r="K63">
        <f t="shared" si="1"/>
        <v>3.04908</v>
      </c>
      <c r="L63">
        <f t="shared" si="2"/>
        <v>0.96020000000000005</v>
      </c>
    </row>
    <row r="64" spans="1:12">
      <c r="A64" t="s">
        <v>108</v>
      </c>
      <c r="B64" s="39">
        <v>55541.58</v>
      </c>
      <c r="C64" s="38">
        <f t="shared" si="0"/>
        <v>5.5541580000000002</v>
      </c>
      <c r="F64" t="s">
        <v>55</v>
      </c>
      <c r="G64">
        <v>209</v>
      </c>
      <c r="H64">
        <v>209</v>
      </c>
      <c r="I64">
        <v>209</v>
      </c>
      <c r="J64">
        <v>209</v>
      </c>
      <c r="K64">
        <f t="shared" si="1"/>
        <v>2.0899999999999998E-2</v>
      </c>
      <c r="L64">
        <f t="shared" si="2"/>
        <v>2.0899999999999998E-2</v>
      </c>
    </row>
    <row r="65" spans="1:12">
      <c r="A65" t="s">
        <v>19</v>
      </c>
      <c r="B65" s="39">
        <v>94022</v>
      </c>
      <c r="C65" s="38">
        <f t="shared" si="0"/>
        <v>9.4022000000000006</v>
      </c>
      <c r="F65" t="s">
        <v>57</v>
      </c>
      <c r="G65">
        <v>2024</v>
      </c>
      <c r="H65">
        <v>1143</v>
      </c>
      <c r="I65">
        <v>2024</v>
      </c>
      <c r="J65">
        <v>1143</v>
      </c>
      <c r="K65">
        <f t="shared" si="1"/>
        <v>0.2024</v>
      </c>
      <c r="L65">
        <f t="shared" si="2"/>
        <v>0.1143</v>
      </c>
    </row>
    <row r="66" spans="1:12">
      <c r="A66" t="s">
        <v>50</v>
      </c>
      <c r="B66" s="39">
        <v>64943</v>
      </c>
      <c r="C66" s="38">
        <f t="shared" si="0"/>
        <v>6.4943</v>
      </c>
      <c r="F66" t="s">
        <v>56</v>
      </c>
      <c r="G66">
        <v>225</v>
      </c>
      <c r="H66">
        <v>225</v>
      </c>
      <c r="I66">
        <v>225</v>
      </c>
      <c r="J66">
        <v>225</v>
      </c>
      <c r="K66">
        <f t="shared" si="1"/>
        <v>2.2499999999999999E-2</v>
      </c>
      <c r="L66">
        <f t="shared" si="2"/>
        <v>2.2499999999999999E-2</v>
      </c>
    </row>
    <row r="67" spans="1:12">
      <c r="A67" t="s">
        <v>104</v>
      </c>
      <c r="B67" s="39">
        <v>45975.770000000004</v>
      </c>
      <c r="C67" s="38">
        <f t="shared" ref="C67:C86" si="3">B67/10000</f>
        <v>4.5975770000000002</v>
      </c>
      <c r="F67" t="s">
        <v>60</v>
      </c>
      <c r="G67">
        <v>10211.030000000001</v>
      </c>
      <c r="H67">
        <v>2574</v>
      </c>
      <c r="I67">
        <v>10211.029999999999</v>
      </c>
      <c r="J67">
        <v>2574</v>
      </c>
      <c r="K67">
        <f t="shared" ref="K67:K83" si="4">I67/10000</f>
        <v>1.0211029999999999</v>
      </c>
      <c r="L67">
        <f t="shared" ref="L67:L83" si="5">J67/10000</f>
        <v>0.25740000000000002</v>
      </c>
    </row>
    <row r="68" spans="1:12">
      <c r="A68" t="s">
        <v>32</v>
      </c>
      <c r="B68" s="39">
        <v>132017.12</v>
      </c>
      <c r="C68" s="38">
        <f t="shared" si="3"/>
        <v>13.201711999999999</v>
      </c>
      <c r="F68" t="s">
        <v>62</v>
      </c>
      <c r="G68">
        <v>5204.6000000000004</v>
      </c>
      <c r="H68">
        <v>2116</v>
      </c>
      <c r="I68">
        <v>5204.6000000000004</v>
      </c>
      <c r="J68">
        <v>2116</v>
      </c>
      <c r="K68">
        <f t="shared" si="4"/>
        <v>0.52046000000000003</v>
      </c>
      <c r="L68">
        <f t="shared" si="5"/>
        <v>0.21160000000000001</v>
      </c>
    </row>
    <row r="69" spans="1:12">
      <c r="A69" t="s">
        <v>41</v>
      </c>
      <c r="B69" s="39">
        <v>30815</v>
      </c>
      <c r="C69" s="38">
        <f t="shared" si="3"/>
        <v>3.0815000000000001</v>
      </c>
      <c r="F69" t="s">
        <v>65</v>
      </c>
      <c r="G69">
        <v>162.6</v>
      </c>
      <c r="H69">
        <v>88</v>
      </c>
      <c r="I69">
        <v>162.6</v>
      </c>
      <c r="J69">
        <v>88</v>
      </c>
      <c r="K69">
        <f t="shared" si="4"/>
        <v>1.626E-2</v>
      </c>
      <c r="L69">
        <f t="shared" si="5"/>
        <v>8.8000000000000005E-3</v>
      </c>
    </row>
    <row r="70" spans="1:12">
      <c r="A70" t="s">
        <v>56</v>
      </c>
      <c r="B70" s="39">
        <v>19298.580000000002</v>
      </c>
      <c r="C70" s="38">
        <f t="shared" si="3"/>
        <v>1.9298580000000001</v>
      </c>
      <c r="F70" t="s">
        <v>68</v>
      </c>
      <c r="G70">
        <v>727</v>
      </c>
      <c r="H70">
        <v>464</v>
      </c>
      <c r="I70">
        <v>727</v>
      </c>
      <c r="J70">
        <v>464</v>
      </c>
      <c r="K70">
        <f t="shared" si="4"/>
        <v>7.2700000000000001E-2</v>
      </c>
      <c r="L70">
        <f t="shared" si="5"/>
        <v>4.6399999999999997E-2</v>
      </c>
    </row>
    <row r="71" spans="1:12">
      <c r="A71" t="s">
        <v>80</v>
      </c>
      <c r="B71" s="39">
        <v>31485.260000000002</v>
      </c>
      <c r="C71" s="38">
        <f t="shared" si="3"/>
        <v>3.1485260000000004</v>
      </c>
      <c r="F71" t="s">
        <v>69</v>
      </c>
      <c r="G71">
        <v>2184</v>
      </c>
      <c r="H71">
        <v>674</v>
      </c>
      <c r="I71">
        <v>2184</v>
      </c>
      <c r="J71">
        <v>674</v>
      </c>
      <c r="K71">
        <f t="shared" si="4"/>
        <v>0.21840000000000001</v>
      </c>
      <c r="L71">
        <f t="shared" si="5"/>
        <v>6.7400000000000002E-2</v>
      </c>
    </row>
    <row r="72" spans="1:12">
      <c r="A72" t="s">
        <v>73</v>
      </c>
      <c r="B72" s="39">
        <v>51124.3</v>
      </c>
      <c r="C72" s="38">
        <f t="shared" si="3"/>
        <v>5.1124300000000007</v>
      </c>
      <c r="F72" t="s">
        <v>64</v>
      </c>
      <c r="G72">
        <v>103</v>
      </c>
      <c r="H72">
        <v>80</v>
      </c>
      <c r="I72">
        <v>103</v>
      </c>
      <c r="J72">
        <v>80</v>
      </c>
      <c r="K72">
        <f t="shared" si="4"/>
        <v>1.03E-2</v>
      </c>
      <c r="L72">
        <f t="shared" si="5"/>
        <v>8.0000000000000002E-3</v>
      </c>
    </row>
    <row r="73" spans="1:12">
      <c r="A73" t="s">
        <v>109</v>
      </c>
      <c r="B73" s="39">
        <v>42302</v>
      </c>
      <c r="C73" s="38">
        <f t="shared" si="3"/>
        <v>4.2302</v>
      </c>
      <c r="F73" t="s">
        <v>67</v>
      </c>
      <c r="G73">
        <v>2028</v>
      </c>
      <c r="H73">
        <v>810</v>
      </c>
      <c r="I73">
        <v>2028</v>
      </c>
      <c r="J73">
        <v>810</v>
      </c>
      <c r="K73">
        <f t="shared" si="4"/>
        <v>0.20280000000000001</v>
      </c>
      <c r="L73">
        <f t="shared" si="5"/>
        <v>8.1000000000000003E-2</v>
      </c>
    </row>
    <row r="74" spans="1:12">
      <c r="A74" t="s">
        <v>16</v>
      </c>
      <c r="B74" s="39">
        <v>70459.829000000027</v>
      </c>
      <c r="C74" s="38">
        <f t="shared" si="3"/>
        <v>7.0459829000000029</v>
      </c>
      <c r="F74" t="s">
        <v>14</v>
      </c>
      <c r="G74">
        <v>42239</v>
      </c>
      <c r="H74">
        <v>7880</v>
      </c>
      <c r="I74">
        <v>41456</v>
      </c>
      <c r="J74">
        <v>7880</v>
      </c>
      <c r="K74">
        <f t="shared" si="4"/>
        <v>4.1456</v>
      </c>
      <c r="L74">
        <f t="shared" si="5"/>
        <v>0.78800000000000003</v>
      </c>
    </row>
    <row r="75" spans="1:12">
      <c r="A75" t="s">
        <v>69</v>
      </c>
      <c r="B75" s="39">
        <v>42646.37</v>
      </c>
      <c r="C75" s="38">
        <f t="shared" si="3"/>
        <v>4.2646370000000005</v>
      </c>
      <c r="F75" t="s">
        <v>22</v>
      </c>
      <c r="G75">
        <v>2752</v>
      </c>
      <c r="H75">
        <v>780</v>
      </c>
      <c r="I75">
        <v>2752</v>
      </c>
      <c r="J75">
        <v>780</v>
      </c>
      <c r="K75">
        <f t="shared" si="4"/>
        <v>0.2752</v>
      </c>
      <c r="L75">
        <f t="shared" si="5"/>
        <v>7.8E-2</v>
      </c>
    </row>
    <row r="76" spans="1:12">
      <c r="A76" t="s">
        <v>47</v>
      </c>
      <c r="B76" s="39">
        <v>24034.739999999998</v>
      </c>
      <c r="C76" s="38">
        <f t="shared" si="3"/>
        <v>2.4034739999999997</v>
      </c>
      <c r="F76" t="s">
        <v>18</v>
      </c>
      <c r="G76">
        <v>104</v>
      </c>
      <c r="H76">
        <v>104</v>
      </c>
      <c r="I76">
        <v>104</v>
      </c>
      <c r="J76">
        <v>104</v>
      </c>
      <c r="K76">
        <f t="shared" si="4"/>
        <v>1.04E-2</v>
      </c>
      <c r="L76">
        <f t="shared" si="5"/>
        <v>1.04E-2</v>
      </c>
    </row>
    <row r="77" spans="1:12">
      <c r="A77" t="s">
        <v>77</v>
      </c>
      <c r="B77" s="39">
        <v>180766</v>
      </c>
      <c r="C77" s="38">
        <f t="shared" si="3"/>
        <v>18.076599999999999</v>
      </c>
      <c r="F77" t="s">
        <v>15</v>
      </c>
      <c r="G77">
        <v>30566</v>
      </c>
      <c r="H77">
        <v>3196</v>
      </c>
      <c r="I77">
        <v>30566</v>
      </c>
      <c r="J77">
        <v>3196</v>
      </c>
      <c r="K77">
        <f t="shared" si="4"/>
        <v>3.0566</v>
      </c>
      <c r="L77">
        <f t="shared" si="5"/>
        <v>0.3196</v>
      </c>
    </row>
    <row r="78" spans="1:12">
      <c r="A78" t="s">
        <v>39</v>
      </c>
      <c r="B78" s="39">
        <v>54012</v>
      </c>
      <c r="C78" s="38">
        <f t="shared" si="3"/>
        <v>5.4012000000000002</v>
      </c>
      <c r="F78" t="s">
        <v>21</v>
      </c>
      <c r="G78">
        <v>4345</v>
      </c>
      <c r="H78">
        <v>1894</v>
      </c>
      <c r="I78">
        <v>3562</v>
      </c>
      <c r="J78">
        <v>1894</v>
      </c>
      <c r="K78">
        <f t="shared" si="4"/>
        <v>0.35620000000000002</v>
      </c>
      <c r="L78">
        <f t="shared" si="5"/>
        <v>0.18940000000000001</v>
      </c>
    </row>
    <row r="79" spans="1:12">
      <c r="A79" t="s">
        <v>78</v>
      </c>
      <c r="B79" s="39">
        <v>49272</v>
      </c>
      <c r="C79" s="38">
        <f t="shared" si="3"/>
        <v>4.9272</v>
      </c>
      <c r="F79" t="s">
        <v>20</v>
      </c>
      <c r="G79">
        <v>1190</v>
      </c>
      <c r="H79">
        <v>1190</v>
      </c>
      <c r="I79">
        <v>1190</v>
      </c>
      <c r="J79">
        <v>1190</v>
      </c>
      <c r="K79">
        <f t="shared" si="4"/>
        <v>0.11899999999999999</v>
      </c>
      <c r="L79">
        <f t="shared" si="5"/>
        <v>0.11899999999999999</v>
      </c>
    </row>
    <row r="80" spans="1:12">
      <c r="A80" t="s">
        <v>17</v>
      </c>
      <c r="B80" s="39">
        <v>73451</v>
      </c>
      <c r="C80" s="38">
        <f t="shared" si="3"/>
        <v>7.3451000000000004</v>
      </c>
      <c r="F80" t="s">
        <v>19</v>
      </c>
      <c r="G80">
        <v>2628</v>
      </c>
      <c r="H80">
        <v>372</v>
      </c>
      <c r="I80">
        <v>2628</v>
      </c>
      <c r="J80">
        <v>372</v>
      </c>
      <c r="K80">
        <f t="shared" si="4"/>
        <v>0.26279999999999998</v>
      </c>
      <c r="L80">
        <f t="shared" si="5"/>
        <v>3.7199999999999997E-2</v>
      </c>
    </row>
    <row r="81" spans="1:12">
      <c r="A81" t="s">
        <v>106</v>
      </c>
      <c r="B81" s="39">
        <v>59118</v>
      </c>
      <c r="C81" s="38">
        <f t="shared" si="3"/>
        <v>5.9118000000000004</v>
      </c>
      <c r="F81" t="s">
        <v>16</v>
      </c>
      <c r="G81">
        <v>362</v>
      </c>
      <c r="H81">
        <v>222</v>
      </c>
      <c r="I81">
        <v>362</v>
      </c>
      <c r="J81">
        <v>222</v>
      </c>
      <c r="K81">
        <f t="shared" si="4"/>
        <v>3.6200000000000003E-2</v>
      </c>
      <c r="L81">
        <f t="shared" si="5"/>
        <v>2.2200000000000001E-2</v>
      </c>
    </row>
    <row r="82" spans="1:12">
      <c r="A82" t="s">
        <v>64</v>
      </c>
      <c r="B82" s="39">
        <v>103818.93999999999</v>
      </c>
      <c r="C82" s="38">
        <f t="shared" si="3"/>
        <v>10.381893999999999</v>
      </c>
      <c r="F82" t="s">
        <v>17</v>
      </c>
      <c r="G82">
        <v>292</v>
      </c>
      <c r="H82">
        <v>122</v>
      </c>
      <c r="I82">
        <v>292</v>
      </c>
      <c r="J82">
        <v>122</v>
      </c>
      <c r="K82">
        <f t="shared" si="4"/>
        <v>2.92E-2</v>
      </c>
      <c r="L82">
        <f t="shared" si="5"/>
        <v>1.2200000000000001E-2</v>
      </c>
    </row>
    <row r="83" spans="1:12">
      <c r="A83" t="s">
        <v>116</v>
      </c>
      <c r="B83" s="39">
        <v>23402</v>
      </c>
      <c r="C83" s="38">
        <f t="shared" si="3"/>
        <v>2.3401999999999998</v>
      </c>
      <c r="F83" t="s">
        <v>132</v>
      </c>
      <c r="G83">
        <v>271226.68</v>
      </c>
      <c r="H83">
        <v>84335</v>
      </c>
      <c r="I83">
        <v>271937.82199999999</v>
      </c>
      <c r="J83">
        <v>84335</v>
      </c>
      <c r="K83">
        <f t="shared" si="4"/>
        <v>27.193782199999998</v>
      </c>
      <c r="L83">
        <f t="shared" si="5"/>
        <v>8.4335000000000004</v>
      </c>
    </row>
    <row r="84" spans="1:12">
      <c r="A84" t="s">
        <v>60</v>
      </c>
      <c r="B84" s="39">
        <v>55371.969999999994</v>
      </c>
      <c r="C84" s="38">
        <f t="shared" si="3"/>
        <v>5.537196999999999</v>
      </c>
    </row>
    <row r="85" spans="1:12">
      <c r="A85" t="s">
        <v>93</v>
      </c>
      <c r="B85" s="39">
        <v>47029.85</v>
      </c>
      <c r="C85" s="38">
        <f t="shared" si="3"/>
        <v>4.702985</v>
      </c>
    </row>
    <row r="86" spans="1:12">
      <c r="A86" t="s">
        <v>67</v>
      </c>
      <c r="B86" s="39">
        <v>82537.58</v>
      </c>
      <c r="C86" s="38">
        <f t="shared" si="3"/>
        <v>8.2537579999999995</v>
      </c>
    </row>
  </sheetData>
  <phoneticPr fontId="5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" sqref="E2"/>
    </sheetView>
  </sheetViews>
  <sheetFormatPr defaultRowHeight="13.5"/>
  <sheetData>
    <row r="1" spans="1:6" ht="14.25">
      <c r="A1" s="16" t="s">
        <v>14</v>
      </c>
      <c r="B1" s="17">
        <v>64.3</v>
      </c>
      <c r="C1" s="18">
        <f>B1*500/519.4</f>
        <v>61.898344243357727</v>
      </c>
      <c r="D1" s="18">
        <v>77.707516900000002</v>
      </c>
      <c r="E1" s="19">
        <v>1.2085150373250391</v>
      </c>
      <c r="F1" s="46">
        <f>D1/C1</f>
        <v>1.2554054207732503</v>
      </c>
    </row>
    <row r="2" spans="1:6" ht="14.25">
      <c r="A2" s="16" t="s">
        <v>24</v>
      </c>
      <c r="B2" s="17">
        <v>85</v>
      </c>
      <c r="C2" s="18">
        <f t="shared" ref="C2:C11" si="0">B2*500/519.4</f>
        <v>81.825182903350026</v>
      </c>
      <c r="D2" s="27">
        <v>97.05</v>
      </c>
      <c r="E2" s="19">
        <v>1.141764705882353</v>
      </c>
      <c r="F2" s="46">
        <f t="shared" ref="F2:F11" si="1">D2/C2</f>
        <v>1.1860651764705881</v>
      </c>
    </row>
    <row r="3" spans="1:6" ht="14.25">
      <c r="A3" s="16" t="s">
        <v>31</v>
      </c>
      <c r="B3" s="17">
        <v>65.7</v>
      </c>
      <c r="C3" s="18">
        <f t="shared" si="0"/>
        <v>63.246053138236427</v>
      </c>
      <c r="D3" s="27">
        <v>77.359030000000018</v>
      </c>
      <c r="E3" s="19">
        <v>1.1774585996955862</v>
      </c>
      <c r="F3" s="46">
        <f t="shared" si="1"/>
        <v>1.2231439933637751</v>
      </c>
    </row>
    <row r="4" spans="1:6" ht="14.25">
      <c r="A4" s="16" t="s">
        <v>44</v>
      </c>
      <c r="B4" s="17">
        <v>50.1</v>
      </c>
      <c r="C4" s="18">
        <f t="shared" si="0"/>
        <v>48.228725452445133</v>
      </c>
      <c r="D4" s="27">
        <v>58.501219679999998</v>
      </c>
      <c r="E4" s="29">
        <v>1.1676890155688622</v>
      </c>
      <c r="F4" s="46">
        <f t="shared" si="1"/>
        <v>1.212995349372934</v>
      </c>
    </row>
    <row r="5" spans="1:6" ht="14.25">
      <c r="A5" s="16" t="s">
        <v>54</v>
      </c>
      <c r="B5" s="17">
        <v>31.7</v>
      </c>
      <c r="C5" s="18">
        <f t="shared" si="0"/>
        <v>30.515979976896421</v>
      </c>
      <c r="D5" s="27">
        <v>35.543998999999999</v>
      </c>
      <c r="E5" s="29">
        <v>1.1212617981072555</v>
      </c>
      <c r="F5" s="46">
        <f t="shared" si="1"/>
        <v>1.1647667558738168</v>
      </c>
    </row>
    <row r="6" spans="1:6" ht="14.25">
      <c r="A6" s="16" t="s">
        <v>62</v>
      </c>
      <c r="B6" s="17">
        <v>31.3</v>
      </c>
      <c r="C6" s="18">
        <f t="shared" si="0"/>
        <v>30.13092029264536</v>
      </c>
      <c r="D6" s="27">
        <v>38.787548999999999</v>
      </c>
      <c r="E6" s="29">
        <v>1.2392188178913737</v>
      </c>
      <c r="F6" s="46">
        <f t="shared" si="1"/>
        <v>1.2873005080255591</v>
      </c>
    </row>
    <row r="7" spans="1:6" ht="14.25">
      <c r="A7" s="16" t="s">
        <v>71</v>
      </c>
      <c r="B7" s="17">
        <v>46.5</v>
      </c>
      <c r="C7" s="18">
        <f t="shared" si="0"/>
        <v>44.763188294185603</v>
      </c>
      <c r="D7" s="27">
        <v>58.343377999999994</v>
      </c>
      <c r="E7" s="29">
        <v>1.2546963010752687</v>
      </c>
      <c r="F7" s="46">
        <f t="shared" si="1"/>
        <v>1.303378517556989</v>
      </c>
    </row>
    <row r="8" spans="1:6" ht="14.25">
      <c r="A8" s="16" t="s">
        <v>83</v>
      </c>
      <c r="B8" s="17">
        <v>44.4</v>
      </c>
      <c r="C8" s="18">
        <f t="shared" si="0"/>
        <v>42.741624951867543</v>
      </c>
      <c r="D8" s="27">
        <v>48.733305000000009</v>
      </c>
      <c r="E8" s="29">
        <v>1.0975969594594597</v>
      </c>
      <c r="F8" s="46">
        <f t="shared" si="1"/>
        <v>1.1401837214864865</v>
      </c>
    </row>
    <row r="9" spans="1:6" ht="14.25">
      <c r="A9" s="16" t="s">
        <v>92</v>
      </c>
      <c r="B9" s="17">
        <v>16.600000000000001</v>
      </c>
      <c r="C9" s="18">
        <f t="shared" si="0"/>
        <v>15.979976896418945</v>
      </c>
      <c r="D9" s="27">
        <v>20.235852999999999</v>
      </c>
      <c r="E9" s="29">
        <v>1.2190272891566263</v>
      </c>
      <c r="F9" s="46">
        <f t="shared" si="1"/>
        <v>1.2663255479759035</v>
      </c>
    </row>
    <row r="10" spans="1:6" ht="14.25">
      <c r="A10" s="16" t="s">
        <v>99</v>
      </c>
      <c r="B10" s="17">
        <v>47.9</v>
      </c>
      <c r="C10" s="18">
        <f t="shared" si="0"/>
        <v>46.11089718906431</v>
      </c>
      <c r="D10" s="27">
        <v>51.573781999999994</v>
      </c>
      <c r="E10" s="29">
        <v>1.0766969102296451</v>
      </c>
      <c r="F10" s="46">
        <f t="shared" si="1"/>
        <v>1.118472750346555</v>
      </c>
    </row>
    <row r="11" spans="1:6" ht="14.25">
      <c r="A11" s="16" t="s">
        <v>111</v>
      </c>
      <c r="B11" s="17">
        <v>35.9</v>
      </c>
      <c r="C11" s="18">
        <f t="shared" si="0"/>
        <v>34.559106661532539</v>
      </c>
      <c r="D11" s="27">
        <v>38.896338999999998</v>
      </c>
      <c r="E11" s="29">
        <v>1.0834634818941504</v>
      </c>
      <c r="F11" s="46">
        <f t="shared" si="1"/>
        <v>1.1255018649916433</v>
      </c>
    </row>
  </sheetData>
  <phoneticPr fontId="5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M114"/>
  <sheetViews>
    <sheetView view="pageBreakPreview" zoomScaleNormal="115" zoomScaleSheetLayoutView="100" workbookViewId="0">
      <pane xSplit="2" ySplit="6" topLeftCell="C7" activePane="bottomRight" state="frozenSplit"/>
      <selection pane="topRight"/>
      <selection pane="bottomLeft"/>
      <selection pane="bottomRight" activeCell="J1" sqref="J1:J1048576"/>
    </sheetView>
  </sheetViews>
  <sheetFormatPr defaultColWidth="9" defaultRowHeight="15"/>
  <cols>
    <col min="1" max="1" width="4.625" style="2" customWidth="1"/>
    <col min="2" max="2" width="9.625" style="3" customWidth="1"/>
    <col min="3" max="3" width="8.75" style="3" customWidth="1"/>
    <col min="4" max="5" width="8.75" style="4" customWidth="1"/>
    <col min="6" max="6" width="8.125" style="4" customWidth="1"/>
    <col min="7" max="7" width="8" style="4" customWidth="1"/>
    <col min="8" max="8" width="7.5" style="4" customWidth="1"/>
    <col min="9" max="9" width="7.625" style="4" customWidth="1"/>
    <col min="10" max="10" width="7.5" style="5" customWidth="1"/>
    <col min="11" max="11" width="6.625" style="3" customWidth="1"/>
    <col min="12" max="12" width="10.5" style="6" customWidth="1"/>
    <col min="13" max="13" width="9" style="7" customWidth="1"/>
    <col min="14" max="16384" width="9" style="7"/>
  </cols>
  <sheetData>
    <row r="1" spans="1:13">
      <c r="A1" s="79" t="s">
        <v>0</v>
      </c>
      <c r="B1" s="79"/>
    </row>
    <row r="2" spans="1:13" ht="24">
      <c r="A2" s="80" t="s">
        <v>232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3" ht="24" customHeight="1">
      <c r="A3" s="81" t="s">
        <v>233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3" ht="20.25" customHeight="1">
      <c r="A4" s="82" t="s">
        <v>1</v>
      </c>
      <c r="B4" s="82" t="s">
        <v>234</v>
      </c>
      <c r="C4" s="83" t="s">
        <v>235</v>
      </c>
      <c r="D4" s="84"/>
      <c r="E4" s="84"/>
      <c r="F4" s="85" t="s">
        <v>2</v>
      </c>
      <c r="G4" s="82"/>
      <c r="H4" s="82"/>
      <c r="I4" s="82"/>
      <c r="J4" s="82"/>
      <c r="K4" s="82"/>
    </row>
    <row r="5" spans="1:13" ht="30">
      <c r="A5" s="82"/>
      <c r="B5" s="82"/>
      <c r="C5" s="49" t="s">
        <v>3</v>
      </c>
      <c r="D5" s="9" t="s">
        <v>236</v>
      </c>
      <c r="E5" s="86" t="s">
        <v>237</v>
      </c>
      <c r="F5" s="8" t="s">
        <v>4</v>
      </c>
      <c r="G5" s="8" t="s">
        <v>5</v>
      </c>
      <c r="H5" s="8" t="s">
        <v>6</v>
      </c>
      <c r="I5" s="11" t="s">
        <v>7</v>
      </c>
      <c r="J5" s="88" t="s">
        <v>8</v>
      </c>
      <c r="K5" s="89" t="s">
        <v>9</v>
      </c>
    </row>
    <row r="6" spans="1:13" ht="31.5" customHeight="1">
      <c r="A6" s="82"/>
      <c r="B6" s="82"/>
      <c r="C6" s="50" t="s">
        <v>10</v>
      </c>
      <c r="D6" s="10" t="s">
        <v>10</v>
      </c>
      <c r="E6" s="87"/>
      <c r="F6" s="11" t="s">
        <v>11</v>
      </c>
      <c r="G6" s="11" t="s">
        <v>11</v>
      </c>
      <c r="H6" s="11" t="s">
        <v>11</v>
      </c>
      <c r="I6" s="11" t="s">
        <v>11</v>
      </c>
      <c r="J6" s="89"/>
      <c r="K6" s="89"/>
    </row>
    <row r="7" spans="1:13" ht="17.25" customHeight="1">
      <c r="A7" s="12"/>
      <c r="B7" s="13" t="s">
        <v>12</v>
      </c>
      <c r="C7" s="13">
        <v>500</v>
      </c>
      <c r="D7" s="14">
        <f>SUM(D8,D17,D29,D43,D52,D59,D67,D86,D92,D78,D103)</f>
        <v>57.434974409999995</v>
      </c>
      <c r="E7" s="45">
        <f t="shared" ref="E7:E59" si="0">D7/C7</f>
        <v>0.11486994881999998</v>
      </c>
      <c r="F7" s="43">
        <f>SUM(F8,F17,F29,F43,F52,F59,F67,F86,F92,F78,F103)</f>
        <v>270820.68</v>
      </c>
      <c r="G7" s="43">
        <f t="shared" ref="G7:I7" si="1">SUM(G8,G17,G29,G43,G52,G59,G67,G86,G92,G78,G103)</f>
        <v>83713</v>
      </c>
      <c r="H7" s="43">
        <f t="shared" si="1"/>
        <v>271531.82199999999</v>
      </c>
      <c r="I7" s="43">
        <f t="shared" si="1"/>
        <v>84115</v>
      </c>
      <c r="J7" s="30">
        <f t="shared" ref="J7:K16" si="2">H7/F7</f>
        <v>1.002625877757932</v>
      </c>
      <c r="K7" s="44">
        <f t="shared" si="2"/>
        <v>1.0048021215342897</v>
      </c>
      <c r="L7" s="31"/>
      <c r="M7" s="32"/>
    </row>
    <row r="8" spans="1:13" ht="17.25" customHeight="1">
      <c r="A8" s="15" t="s">
        <v>13</v>
      </c>
      <c r="B8" s="16" t="s">
        <v>14</v>
      </c>
      <c r="C8" s="17">
        <v>49.9</v>
      </c>
      <c r="D8" s="65">
        <v>3.4569869999999994</v>
      </c>
      <c r="E8" s="19">
        <f t="shared" si="0"/>
        <v>6.9278296593186364E-2</v>
      </c>
      <c r="F8" s="41">
        <f>SUM(F9:F16)</f>
        <v>42239</v>
      </c>
      <c r="G8" s="41">
        <f t="shared" ref="G8:I8" si="3">SUM(G9:G16)</f>
        <v>7880</v>
      </c>
      <c r="H8" s="41">
        <f t="shared" si="3"/>
        <v>41456</v>
      </c>
      <c r="I8" s="41">
        <f t="shared" si="3"/>
        <v>7880</v>
      </c>
      <c r="J8" s="33">
        <f t="shared" si="2"/>
        <v>0.98146262932361084</v>
      </c>
      <c r="K8" s="33">
        <f t="shared" si="2"/>
        <v>1</v>
      </c>
      <c r="L8" s="31"/>
      <c r="M8" s="32"/>
    </row>
    <row r="9" spans="1:13" ht="17.25" customHeight="1">
      <c r="A9" s="12">
        <v>1</v>
      </c>
      <c r="B9" s="20" t="s">
        <v>15</v>
      </c>
      <c r="C9" s="21">
        <v>7.8</v>
      </c>
      <c r="D9" s="48">
        <v>0.55640000000000001</v>
      </c>
      <c r="E9" s="22">
        <f t="shared" si="0"/>
        <v>7.1333333333333332E-2</v>
      </c>
      <c r="F9" s="23">
        <f>VLOOKUP(B9,[2]Sheet1!F:G,2,0)</f>
        <v>30566</v>
      </c>
      <c r="G9" s="23">
        <v>3196</v>
      </c>
      <c r="H9" s="23">
        <f>VLOOKUP(B9,[2]Sheet1!F:I,4,0)</f>
        <v>30566</v>
      </c>
      <c r="I9" s="23">
        <f>VLOOKUP(B9,[2]Sheet1!F:J,5,0)</f>
        <v>3196</v>
      </c>
      <c r="J9" s="34">
        <f t="shared" si="2"/>
        <v>1</v>
      </c>
      <c r="K9" s="35">
        <f t="shared" si="2"/>
        <v>1</v>
      </c>
      <c r="L9" s="31"/>
      <c r="M9" s="32"/>
    </row>
    <row r="10" spans="1:13" s="1" customFormat="1" ht="17.25" customHeight="1">
      <c r="A10" s="12">
        <v>2</v>
      </c>
      <c r="B10" s="24" t="s">
        <v>16</v>
      </c>
      <c r="C10" s="25">
        <v>6.5</v>
      </c>
      <c r="D10" s="48">
        <v>0.26198699999999997</v>
      </c>
      <c r="E10" s="22">
        <f t="shared" si="0"/>
        <v>4.0305692307692306E-2</v>
      </c>
      <c r="F10" s="23">
        <f>VLOOKUP(B10,[2]Sheet1!F:G,2,0)</f>
        <v>362</v>
      </c>
      <c r="G10" s="23">
        <v>222</v>
      </c>
      <c r="H10" s="23">
        <f>VLOOKUP(B10,[2]Sheet1!F:I,4,0)</f>
        <v>362</v>
      </c>
      <c r="I10" s="23">
        <f>VLOOKUP(B10,[2]Sheet1!F:J,5,0)</f>
        <v>222</v>
      </c>
      <c r="J10" s="34">
        <f t="shared" si="2"/>
        <v>1</v>
      </c>
      <c r="K10" s="35">
        <f t="shared" si="2"/>
        <v>1</v>
      </c>
      <c r="L10" s="31"/>
      <c r="M10" s="32"/>
    </row>
    <row r="11" spans="1:13" ht="17.25" customHeight="1">
      <c r="A11" s="12">
        <v>3</v>
      </c>
      <c r="B11" s="12" t="s">
        <v>17</v>
      </c>
      <c r="C11" s="21">
        <v>6.8</v>
      </c>
      <c r="D11" s="48">
        <v>0.434</v>
      </c>
      <c r="E11" s="22">
        <f t="shared" si="0"/>
        <v>6.382352941176471E-2</v>
      </c>
      <c r="F11" s="23">
        <f>VLOOKUP(B11,[2]Sheet1!F:G,2,0)</f>
        <v>292</v>
      </c>
      <c r="G11" s="23">
        <v>122</v>
      </c>
      <c r="H11" s="23">
        <f>VLOOKUP(B11,[2]Sheet1!F:I,4,0)</f>
        <v>292</v>
      </c>
      <c r="I11" s="23">
        <f>VLOOKUP(B11,[2]Sheet1!F:J,5,0)</f>
        <v>122</v>
      </c>
      <c r="J11" s="34">
        <f t="shared" si="2"/>
        <v>1</v>
      </c>
      <c r="K11" s="35">
        <f t="shared" si="2"/>
        <v>1</v>
      </c>
      <c r="L11" s="31"/>
      <c r="M11" s="32"/>
    </row>
    <row r="12" spans="1:13" ht="17.25" customHeight="1">
      <c r="A12" s="12">
        <v>4</v>
      </c>
      <c r="B12" s="12" t="s">
        <v>18</v>
      </c>
      <c r="C12" s="21">
        <v>10.5</v>
      </c>
      <c r="D12" s="48">
        <v>1.1289</v>
      </c>
      <c r="E12" s="22">
        <f t="shared" si="0"/>
        <v>0.10751428571428572</v>
      </c>
      <c r="F12" s="23">
        <f>VLOOKUP(B12,[2]Sheet1!F:G,2,0)</f>
        <v>104</v>
      </c>
      <c r="G12" s="66">
        <v>104</v>
      </c>
      <c r="H12" s="23">
        <f>VLOOKUP(B12,[2]Sheet1!F:I,4,0)</f>
        <v>104</v>
      </c>
      <c r="I12" s="23">
        <f>VLOOKUP(B12,[2]Sheet1!F:J,5,0)</f>
        <v>104</v>
      </c>
      <c r="J12" s="34">
        <f t="shared" si="2"/>
        <v>1</v>
      </c>
      <c r="K12" s="35">
        <f t="shared" si="2"/>
        <v>1</v>
      </c>
      <c r="L12" s="31"/>
      <c r="M12" s="32"/>
    </row>
    <row r="13" spans="1:13" ht="17.25" customHeight="1">
      <c r="A13" s="12">
        <v>5</v>
      </c>
      <c r="B13" s="12" t="s">
        <v>19</v>
      </c>
      <c r="C13" s="21">
        <v>4.3</v>
      </c>
      <c r="D13" s="48">
        <v>0.55410000000000004</v>
      </c>
      <c r="E13" s="22">
        <f t="shared" si="0"/>
        <v>0.12886046511627908</v>
      </c>
      <c r="F13" s="23">
        <f>VLOOKUP(B13,[2]Sheet1!F:G,2,0)</f>
        <v>2628</v>
      </c>
      <c r="G13" s="66">
        <v>372</v>
      </c>
      <c r="H13" s="23">
        <f>VLOOKUP(B13,[2]Sheet1!F:I,4,0)</f>
        <v>2628</v>
      </c>
      <c r="I13" s="23">
        <f>VLOOKUP(B13,[2]Sheet1!F:J,5,0)</f>
        <v>372</v>
      </c>
      <c r="J13" s="34">
        <f t="shared" si="2"/>
        <v>1</v>
      </c>
      <c r="K13" s="35">
        <f t="shared" si="2"/>
        <v>1</v>
      </c>
      <c r="L13" s="31"/>
      <c r="M13" s="32"/>
    </row>
    <row r="14" spans="1:13" ht="17.25" customHeight="1">
      <c r="A14" s="12">
        <v>6</v>
      </c>
      <c r="B14" s="12" t="s">
        <v>20</v>
      </c>
      <c r="C14" s="21">
        <v>4.5999999999999996</v>
      </c>
      <c r="D14" s="48">
        <v>0.1</v>
      </c>
      <c r="E14" s="22">
        <f t="shared" si="0"/>
        <v>2.1739130434782612E-2</v>
      </c>
      <c r="F14" s="23">
        <f>VLOOKUP(B14,[2]Sheet1!F:G,2,0)</f>
        <v>1190</v>
      </c>
      <c r="G14" s="66">
        <v>1190</v>
      </c>
      <c r="H14" s="23">
        <f>VLOOKUP(B14,[2]Sheet1!F:I,4,0)</f>
        <v>1190</v>
      </c>
      <c r="I14" s="23">
        <f>VLOOKUP(B14,[2]Sheet1!F:J,5,0)</f>
        <v>1190</v>
      </c>
      <c r="J14" s="34">
        <f t="shared" si="2"/>
        <v>1</v>
      </c>
      <c r="K14" s="35">
        <f t="shared" si="2"/>
        <v>1</v>
      </c>
      <c r="L14" s="31"/>
      <c r="M14" s="32"/>
    </row>
    <row r="15" spans="1:13" ht="17.25" customHeight="1">
      <c r="A15" s="12">
        <v>7</v>
      </c>
      <c r="B15" s="12" t="s">
        <v>21</v>
      </c>
      <c r="C15" s="21">
        <v>6.1</v>
      </c>
      <c r="D15" s="48">
        <v>8.5199999999999998E-2</v>
      </c>
      <c r="E15" s="22">
        <f t="shared" si="0"/>
        <v>1.3967213114754099E-2</v>
      </c>
      <c r="F15" s="23">
        <f>VLOOKUP(B15,[2]Sheet1!F:G,2,0)</f>
        <v>4345</v>
      </c>
      <c r="G15" s="66">
        <v>1894</v>
      </c>
      <c r="H15" s="23">
        <f>VLOOKUP(B15,[2]Sheet1!F:I,4,0)</f>
        <v>3562</v>
      </c>
      <c r="I15" s="23">
        <f>VLOOKUP(B15,[2]Sheet1!F:J,5,0)</f>
        <v>1894</v>
      </c>
      <c r="J15" s="34">
        <f t="shared" si="2"/>
        <v>0.81979286536248563</v>
      </c>
      <c r="K15" s="35">
        <f t="shared" si="2"/>
        <v>1</v>
      </c>
      <c r="L15" s="31"/>
      <c r="M15" s="32"/>
    </row>
    <row r="16" spans="1:13" ht="17.25" customHeight="1">
      <c r="A16" s="12">
        <v>8</v>
      </c>
      <c r="B16" s="12" t="s">
        <v>22</v>
      </c>
      <c r="C16" s="21">
        <v>3.2</v>
      </c>
      <c r="D16" s="48">
        <v>0.33639999999999998</v>
      </c>
      <c r="E16" s="22">
        <f t="shared" si="0"/>
        <v>0.10512499999999998</v>
      </c>
      <c r="F16" s="23">
        <f>VLOOKUP(B16,[2]Sheet1!F:G,2,0)</f>
        <v>2752</v>
      </c>
      <c r="G16" s="66">
        <v>780</v>
      </c>
      <c r="H16" s="23">
        <f>VLOOKUP(B16,[2]Sheet1!F:I,4,0)</f>
        <v>2752</v>
      </c>
      <c r="I16" s="23">
        <f>VLOOKUP(B16,[2]Sheet1!F:J,5,0)</f>
        <v>780</v>
      </c>
      <c r="J16" s="34">
        <f t="shared" si="2"/>
        <v>1</v>
      </c>
      <c r="K16" s="35">
        <f t="shared" si="2"/>
        <v>1</v>
      </c>
      <c r="L16" s="31"/>
      <c r="M16" s="32"/>
    </row>
    <row r="17" spans="1:13" ht="17.25" customHeight="1">
      <c r="A17" s="26" t="s">
        <v>23</v>
      </c>
      <c r="B17" s="16" t="s">
        <v>24</v>
      </c>
      <c r="C17" s="17">
        <v>100</v>
      </c>
      <c r="D17" s="27">
        <v>13.6897</v>
      </c>
      <c r="E17" s="67">
        <f t="shared" si="0"/>
        <v>0.13689699999999999</v>
      </c>
      <c r="F17" s="27" t="s">
        <v>135</v>
      </c>
      <c r="G17" s="27" t="s">
        <v>135</v>
      </c>
      <c r="H17" s="27" t="s">
        <v>135</v>
      </c>
      <c r="I17" s="27" t="s">
        <v>135</v>
      </c>
      <c r="J17" s="27" t="s">
        <v>135</v>
      </c>
      <c r="K17" s="27" t="s">
        <v>135</v>
      </c>
      <c r="L17" s="31"/>
      <c r="M17" s="32"/>
    </row>
    <row r="18" spans="1:13" ht="17.25" customHeight="1">
      <c r="A18" s="12">
        <v>9</v>
      </c>
      <c r="B18" s="12" t="s">
        <v>25</v>
      </c>
      <c r="C18" s="21">
        <v>21.5</v>
      </c>
      <c r="D18" s="47">
        <v>4.2366000000000001</v>
      </c>
      <c r="E18" s="22">
        <f t="shared" si="0"/>
        <v>0.19705116279069768</v>
      </c>
      <c r="F18" s="23" t="s">
        <v>135</v>
      </c>
      <c r="G18" s="23" t="s">
        <v>135</v>
      </c>
      <c r="H18" s="23" t="s">
        <v>135</v>
      </c>
      <c r="I18" s="23" t="s">
        <v>135</v>
      </c>
      <c r="J18" s="23" t="s">
        <v>135</v>
      </c>
      <c r="K18" s="23" t="s">
        <v>135</v>
      </c>
      <c r="L18" s="31"/>
      <c r="M18" s="32"/>
    </row>
    <row r="19" spans="1:13" ht="17.25" customHeight="1">
      <c r="A19" s="12">
        <v>10</v>
      </c>
      <c r="B19" s="20" t="s">
        <v>238</v>
      </c>
      <c r="C19" s="21">
        <v>8.4</v>
      </c>
      <c r="D19" s="47">
        <v>1.329</v>
      </c>
      <c r="E19" s="22">
        <f t="shared" si="0"/>
        <v>0.1582142857142857</v>
      </c>
      <c r="F19" s="23" t="s">
        <v>135</v>
      </c>
      <c r="G19" s="23" t="s">
        <v>135</v>
      </c>
      <c r="H19" s="23" t="s">
        <v>135</v>
      </c>
      <c r="I19" s="23" t="s">
        <v>135</v>
      </c>
      <c r="J19" s="23" t="s">
        <v>135</v>
      </c>
      <c r="K19" s="23" t="s">
        <v>135</v>
      </c>
      <c r="L19" s="31"/>
      <c r="M19" s="32"/>
    </row>
    <row r="20" spans="1:13" ht="17.25" customHeight="1">
      <c r="A20" s="12">
        <v>11</v>
      </c>
      <c r="B20" s="20" t="s">
        <v>239</v>
      </c>
      <c r="C20" s="21">
        <v>3.1</v>
      </c>
      <c r="D20" s="47">
        <v>0.3236</v>
      </c>
      <c r="E20" s="22">
        <f t="shared" si="0"/>
        <v>0.10438709677419354</v>
      </c>
      <c r="F20" s="23" t="s">
        <v>135</v>
      </c>
      <c r="G20" s="23" t="s">
        <v>135</v>
      </c>
      <c r="H20" s="23" t="s">
        <v>135</v>
      </c>
      <c r="I20" s="23" t="s">
        <v>135</v>
      </c>
      <c r="J20" s="23" t="s">
        <v>135</v>
      </c>
      <c r="K20" s="23" t="s">
        <v>135</v>
      </c>
      <c r="L20" s="31"/>
      <c r="M20" s="32"/>
    </row>
    <row r="21" spans="1:13" ht="17.25" customHeight="1">
      <c r="A21" s="12">
        <v>12</v>
      </c>
      <c r="B21" s="20" t="s">
        <v>240</v>
      </c>
      <c r="C21" s="21">
        <v>3.4</v>
      </c>
      <c r="D21" s="47">
        <v>0.53369999999999995</v>
      </c>
      <c r="E21" s="22">
        <f t="shared" si="0"/>
        <v>0.15697058823529411</v>
      </c>
      <c r="F21" s="23" t="s">
        <v>135</v>
      </c>
      <c r="G21" s="23" t="s">
        <v>135</v>
      </c>
      <c r="H21" s="23" t="s">
        <v>135</v>
      </c>
      <c r="I21" s="23" t="s">
        <v>246</v>
      </c>
      <c r="J21" s="23" t="s">
        <v>135</v>
      </c>
      <c r="K21" s="23" t="s">
        <v>135</v>
      </c>
      <c r="L21" s="31"/>
      <c r="M21" s="32"/>
    </row>
    <row r="22" spans="1:13" ht="17.25" customHeight="1">
      <c r="A22" s="12">
        <v>13</v>
      </c>
      <c r="B22" s="20" t="s">
        <v>241</v>
      </c>
      <c r="C22" s="21">
        <v>7.7</v>
      </c>
      <c r="D22" s="47">
        <v>0.29360000000000003</v>
      </c>
      <c r="E22" s="22">
        <f t="shared" si="0"/>
        <v>3.8129870129870132E-2</v>
      </c>
      <c r="F22" s="23" t="s">
        <v>135</v>
      </c>
      <c r="G22" s="23" t="s">
        <v>135</v>
      </c>
      <c r="H22" s="23" t="s">
        <v>135</v>
      </c>
      <c r="I22" s="23" t="s">
        <v>135</v>
      </c>
      <c r="J22" s="23" t="s">
        <v>135</v>
      </c>
      <c r="K22" s="23" t="s">
        <v>135</v>
      </c>
      <c r="L22" s="31"/>
      <c r="M22" s="32"/>
    </row>
    <row r="23" spans="1:13" ht="17.25" customHeight="1">
      <c r="A23" s="12">
        <v>14</v>
      </c>
      <c r="B23" s="20" t="s">
        <v>242</v>
      </c>
      <c r="C23" s="21">
        <v>5.6</v>
      </c>
      <c r="D23" s="47">
        <v>0.43020000000000003</v>
      </c>
      <c r="E23" s="22">
        <f t="shared" si="0"/>
        <v>7.6821428571428582E-2</v>
      </c>
      <c r="F23" s="23" t="s">
        <v>135</v>
      </c>
      <c r="G23" s="23" t="s">
        <v>135</v>
      </c>
      <c r="H23" s="23" t="s">
        <v>135</v>
      </c>
      <c r="I23" s="23" t="s">
        <v>135</v>
      </c>
      <c r="J23" s="23" t="s">
        <v>135</v>
      </c>
      <c r="K23" s="23" t="s">
        <v>135</v>
      </c>
      <c r="L23" s="31"/>
      <c r="M23" s="32"/>
    </row>
    <row r="24" spans="1:13" ht="17.25" customHeight="1">
      <c r="A24" s="12">
        <v>15</v>
      </c>
      <c r="B24" s="20" t="s">
        <v>243</v>
      </c>
      <c r="C24" s="21">
        <v>21.3</v>
      </c>
      <c r="D24" s="47">
        <v>2.8085</v>
      </c>
      <c r="E24" s="22">
        <f t="shared" si="0"/>
        <v>0.1318544600938967</v>
      </c>
      <c r="F24" s="23" t="s">
        <v>135</v>
      </c>
      <c r="G24" s="23" t="s">
        <v>135</v>
      </c>
      <c r="H24" s="23" t="s">
        <v>135</v>
      </c>
      <c r="I24" s="23" t="s">
        <v>135</v>
      </c>
      <c r="J24" s="23" t="s">
        <v>135</v>
      </c>
      <c r="K24" s="23" t="s">
        <v>135</v>
      </c>
      <c r="L24" s="31"/>
      <c r="M24" s="32"/>
    </row>
    <row r="25" spans="1:13" ht="17.25" customHeight="1">
      <c r="A25" s="12">
        <v>16</v>
      </c>
      <c r="B25" s="12" t="s">
        <v>26</v>
      </c>
      <c r="C25" s="21">
        <v>8</v>
      </c>
      <c r="D25" s="47">
        <v>0.90669999999999995</v>
      </c>
      <c r="E25" s="22">
        <f t="shared" si="0"/>
        <v>0.11333749999999999</v>
      </c>
      <c r="F25" s="23" t="s">
        <v>135</v>
      </c>
      <c r="G25" s="23" t="s">
        <v>135</v>
      </c>
      <c r="H25" s="23" t="s">
        <v>135</v>
      </c>
      <c r="I25" s="23" t="s">
        <v>135</v>
      </c>
      <c r="J25" s="23" t="s">
        <v>135</v>
      </c>
      <c r="K25" s="23" t="s">
        <v>135</v>
      </c>
      <c r="L25" s="31"/>
      <c r="M25" s="32"/>
    </row>
    <row r="26" spans="1:13" ht="17.25" customHeight="1">
      <c r="A26" s="12">
        <v>17</v>
      </c>
      <c r="B26" s="12" t="s">
        <v>27</v>
      </c>
      <c r="C26" s="21">
        <v>7.5</v>
      </c>
      <c r="D26" s="47">
        <v>1.403</v>
      </c>
      <c r="E26" s="22">
        <f t="shared" si="0"/>
        <v>0.18706666666666666</v>
      </c>
      <c r="F26" s="23" t="s">
        <v>135</v>
      </c>
      <c r="G26" s="23" t="s">
        <v>135</v>
      </c>
      <c r="H26" s="23" t="s">
        <v>135</v>
      </c>
      <c r="I26" s="23" t="s">
        <v>135</v>
      </c>
      <c r="J26" s="23" t="s">
        <v>135</v>
      </c>
      <c r="K26" s="23" t="s">
        <v>135</v>
      </c>
      <c r="L26" s="31"/>
      <c r="M26" s="32"/>
    </row>
    <row r="27" spans="1:13" ht="17.25" customHeight="1">
      <c r="A27" s="12">
        <v>18</v>
      </c>
      <c r="B27" s="12" t="s">
        <v>28</v>
      </c>
      <c r="C27" s="21">
        <v>10.5</v>
      </c>
      <c r="D27" s="47">
        <v>1.2047000000000001</v>
      </c>
      <c r="E27" s="22">
        <f t="shared" si="0"/>
        <v>0.11473333333333334</v>
      </c>
      <c r="F27" s="23" t="s">
        <v>135</v>
      </c>
      <c r="G27" s="23" t="s">
        <v>135</v>
      </c>
      <c r="H27" s="23" t="s">
        <v>135</v>
      </c>
      <c r="I27" s="23" t="s">
        <v>135</v>
      </c>
      <c r="J27" s="23" t="s">
        <v>135</v>
      </c>
      <c r="K27" s="23" t="s">
        <v>135</v>
      </c>
      <c r="L27" s="31"/>
      <c r="M27" s="32"/>
    </row>
    <row r="28" spans="1:13" ht="17.25" customHeight="1">
      <c r="A28" s="12">
        <v>19</v>
      </c>
      <c r="B28" s="12" t="s">
        <v>29</v>
      </c>
      <c r="C28" s="21">
        <v>3</v>
      </c>
      <c r="D28" s="47">
        <v>0.22009999999999999</v>
      </c>
      <c r="E28" s="22">
        <f t="shared" si="0"/>
        <v>7.3366666666666663E-2</v>
      </c>
      <c r="F28" s="23" t="s">
        <v>135</v>
      </c>
      <c r="G28" s="23" t="s">
        <v>135</v>
      </c>
      <c r="H28" s="23" t="s">
        <v>135</v>
      </c>
      <c r="I28" s="23" t="s">
        <v>135</v>
      </c>
      <c r="J28" s="23" t="s">
        <v>135</v>
      </c>
      <c r="K28" s="23" t="s">
        <v>135</v>
      </c>
      <c r="L28" s="31"/>
      <c r="M28" s="32"/>
    </row>
    <row r="29" spans="1:13" ht="17.25" customHeight="1">
      <c r="A29" s="26" t="s">
        <v>30</v>
      </c>
      <c r="B29" s="16" t="s">
        <v>31</v>
      </c>
      <c r="C29" s="17">
        <v>70</v>
      </c>
      <c r="D29" s="68">
        <v>6.8440429999999992</v>
      </c>
      <c r="E29" s="69">
        <f t="shared" si="0"/>
        <v>9.7772042857142846E-2</v>
      </c>
      <c r="F29" s="42">
        <f>SUM(F30:F42)</f>
        <v>8828.68</v>
      </c>
      <c r="G29" s="42">
        <f t="shared" ref="G29:I29" si="4">SUM(G30:G42)</f>
        <v>2396</v>
      </c>
      <c r="H29" s="42">
        <f t="shared" si="4"/>
        <v>8828.68</v>
      </c>
      <c r="I29" s="42">
        <f t="shared" si="4"/>
        <v>2798</v>
      </c>
      <c r="J29" s="33">
        <f>H29/F29</f>
        <v>1</v>
      </c>
      <c r="K29" s="33">
        <f>I29/G29</f>
        <v>1.167779632721202</v>
      </c>
      <c r="L29" s="31"/>
      <c r="M29" s="32"/>
    </row>
    <row r="30" spans="1:13" ht="17.25" customHeight="1">
      <c r="A30" s="70">
        <v>20</v>
      </c>
      <c r="B30" s="12" t="s">
        <v>32</v>
      </c>
      <c r="C30" s="21">
        <v>9.6</v>
      </c>
      <c r="D30" s="48">
        <v>0.81332599999999999</v>
      </c>
      <c r="E30" s="22">
        <f t="shared" si="0"/>
        <v>8.4721458333333333E-2</v>
      </c>
      <c r="F30" s="23" t="s">
        <v>135</v>
      </c>
      <c r="G30" s="23" t="s">
        <v>135</v>
      </c>
      <c r="H30" s="23" t="s">
        <v>135</v>
      </c>
      <c r="I30" s="23" t="s">
        <v>135</v>
      </c>
      <c r="J30" s="23" t="s">
        <v>135</v>
      </c>
      <c r="K30" s="23" t="s">
        <v>135</v>
      </c>
      <c r="L30" s="31"/>
      <c r="M30" s="32"/>
    </row>
    <row r="31" spans="1:13" ht="17.25" customHeight="1">
      <c r="A31" s="12">
        <v>21</v>
      </c>
      <c r="B31" s="12" t="s">
        <v>33</v>
      </c>
      <c r="C31" s="21">
        <v>3</v>
      </c>
      <c r="D31" s="48">
        <v>0.47329300000000002</v>
      </c>
      <c r="E31" s="22">
        <f t="shared" si="0"/>
        <v>0.15776433333333334</v>
      </c>
      <c r="F31" s="23">
        <f>VLOOKUP(B31,[2]Sheet1!F:G,2,0)</f>
        <v>218.68</v>
      </c>
      <c r="G31" s="23">
        <v>100</v>
      </c>
      <c r="H31" s="23">
        <f>VLOOKUP(B31,[2]Sheet1!F:I,4,0)</f>
        <v>218.68</v>
      </c>
      <c r="I31" s="23">
        <f>VLOOKUP(B31,[2]Sheet1!F:J,5,0)</f>
        <v>100</v>
      </c>
      <c r="J31" s="34">
        <f t="shared" ref="J31:K32" si="5">H31/F31</f>
        <v>1</v>
      </c>
      <c r="K31" s="35">
        <f t="shared" si="5"/>
        <v>1</v>
      </c>
      <c r="L31" s="31"/>
      <c r="M31" s="32"/>
    </row>
    <row r="32" spans="1:13" ht="17.25" customHeight="1">
      <c r="A32" s="12">
        <v>22</v>
      </c>
      <c r="B32" s="12" t="s">
        <v>34</v>
      </c>
      <c r="C32" s="21">
        <v>8</v>
      </c>
      <c r="D32" s="48">
        <v>0.48480000000000001</v>
      </c>
      <c r="E32" s="22">
        <f t="shared" si="0"/>
        <v>6.0600000000000001E-2</v>
      </c>
      <c r="F32" s="23">
        <f>VLOOKUP(B32,[2]Sheet1!F:G,2,0)</f>
        <v>155</v>
      </c>
      <c r="G32" s="23">
        <v>54</v>
      </c>
      <c r="H32" s="23">
        <f>VLOOKUP(B32,[2]Sheet1!F:I,4,0)</f>
        <v>155</v>
      </c>
      <c r="I32" s="23">
        <f>VLOOKUP(B32,[2]Sheet1!F:J,5,0)</f>
        <v>54</v>
      </c>
      <c r="J32" s="34">
        <f t="shared" si="5"/>
        <v>1</v>
      </c>
      <c r="K32" s="35">
        <f t="shared" si="5"/>
        <v>1</v>
      </c>
      <c r="L32" s="31"/>
      <c r="M32" s="32"/>
    </row>
    <row r="33" spans="1:13" ht="17.25" customHeight="1">
      <c r="A33" s="12">
        <v>23</v>
      </c>
      <c r="B33" s="12" t="s">
        <v>35</v>
      </c>
      <c r="C33" s="21">
        <v>2.5</v>
      </c>
      <c r="D33" s="48">
        <v>0.11458099999999999</v>
      </c>
      <c r="E33" s="22">
        <f t="shared" si="0"/>
        <v>4.5832399999999995E-2</v>
      </c>
      <c r="F33" s="23" t="s">
        <v>135</v>
      </c>
      <c r="G33" s="23" t="s">
        <v>135</v>
      </c>
      <c r="H33" s="23" t="s">
        <v>135</v>
      </c>
      <c r="I33" s="23" t="s">
        <v>135</v>
      </c>
      <c r="J33" s="23" t="s">
        <v>135</v>
      </c>
      <c r="K33" s="23" t="s">
        <v>135</v>
      </c>
      <c r="L33" s="31"/>
      <c r="M33" s="32"/>
    </row>
    <row r="34" spans="1:13" ht="17.25" customHeight="1">
      <c r="A34" s="12">
        <v>24</v>
      </c>
      <c r="B34" s="12" t="s">
        <v>36</v>
      </c>
      <c r="C34" s="21">
        <v>2</v>
      </c>
      <c r="D34" s="48">
        <v>1.5100000000000001E-2</v>
      </c>
      <c r="E34" s="22">
        <f t="shared" si="0"/>
        <v>7.5500000000000003E-3</v>
      </c>
      <c r="F34" s="23" t="s">
        <v>135</v>
      </c>
      <c r="G34" s="23" t="s">
        <v>135</v>
      </c>
      <c r="H34" s="23" t="s">
        <v>135</v>
      </c>
      <c r="I34" s="23" t="s">
        <v>135</v>
      </c>
      <c r="J34" s="23" t="s">
        <v>135</v>
      </c>
      <c r="K34" s="23" t="s">
        <v>135</v>
      </c>
      <c r="L34" s="31"/>
      <c r="M34" s="32"/>
    </row>
    <row r="35" spans="1:13" ht="17.25" customHeight="1">
      <c r="A35" s="12">
        <v>25</v>
      </c>
      <c r="B35" s="12" t="s">
        <v>37</v>
      </c>
      <c r="C35" s="21">
        <v>6.1</v>
      </c>
      <c r="D35" s="48">
        <v>1.2353000000000001</v>
      </c>
      <c r="E35" s="22">
        <f t="shared" si="0"/>
        <v>0.20250819672131148</v>
      </c>
      <c r="F35" s="23">
        <f>VLOOKUP(B35,[2]Sheet1!F:G,2,0)</f>
        <v>180</v>
      </c>
      <c r="G35" s="23">
        <v>120</v>
      </c>
      <c r="H35" s="23">
        <f>VLOOKUP(B35,[2]Sheet1!F:I,4,0)</f>
        <v>180</v>
      </c>
      <c r="I35" s="23">
        <f>VLOOKUP(B35,[2]Sheet1!F:J,5,0)</f>
        <v>120</v>
      </c>
      <c r="J35" s="34">
        <f t="shared" ref="J35:K41" si="6">H35/F35</f>
        <v>1</v>
      </c>
      <c r="K35" s="35">
        <f t="shared" si="6"/>
        <v>1</v>
      </c>
      <c r="L35" s="31"/>
      <c r="M35" s="32"/>
    </row>
    <row r="36" spans="1:13" ht="17.25" customHeight="1">
      <c r="A36" s="12">
        <v>26</v>
      </c>
      <c r="B36" s="12" t="s">
        <v>38</v>
      </c>
      <c r="C36" s="21">
        <v>5</v>
      </c>
      <c r="D36" s="48">
        <v>1.3089</v>
      </c>
      <c r="E36" s="22">
        <f t="shared" si="0"/>
        <v>0.26178000000000001</v>
      </c>
      <c r="F36" s="23">
        <f>VLOOKUP(B36,[2]Sheet1!F:G,2,0)</f>
        <v>792</v>
      </c>
      <c r="G36" s="23">
        <v>542</v>
      </c>
      <c r="H36" s="23">
        <f>VLOOKUP(B36,[2]Sheet1!F:I,4,0)</f>
        <v>792</v>
      </c>
      <c r="I36" s="23">
        <f>VLOOKUP(B36,[2]Sheet1!F:J,5,0)</f>
        <v>542</v>
      </c>
      <c r="J36" s="34">
        <f t="shared" si="6"/>
        <v>1</v>
      </c>
      <c r="K36" s="35">
        <f t="shared" si="6"/>
        <v>1</v>
      </c>
      <c r="L36" s="31"/>
      <c r="M36" s="32"/>
    </row>
    <row r="37" spans="1:13" ht="17.25" customHeight="1">
      <c r="A37" s="12">
        <v>27</v>
      </c>
      <c r="B37" s="12" t="s">
        <v>39</v>
      </c>
      <c r="C37" s="21">
        <v>6</v>
      </c>
      <c r="D37" s="48">
        <v>0.736653</v>
      </c>
      <c r="E37" s="22">
        <f t="shared" si="0"/>
        <v>0.1227755</v>
      </c>
      <c r="F37" s="23">
        <f>VLOOKUP(B37,[2]Sheet1!F:G,2,0)</f>
        <v>245</v>
      </c>
      <c r="G37" s="23">
        <v>164</v>
      </c>
      <c r="H37" s="23">
        <f>VLOOKUP(B37,[2]Sheet1!F:I,4,0)</f>
        <v>245</v>
      </c>
      <c r="I37" s="23">
        <f>VLOOKUP(B37,[2]Sheet1!F:J,5,0)</f>
        <v>164</v>
      </c>
      <c r="J37" s="34">
        <f t="shared" si="6"/>
        <v>1</v>
      </c>
      <c r="K37" s="35">
        <f t="shared" si="6"/>
        <v>1</v>
      </c>
      <c r="L37" s="31"/>
      <c r="M37" s="32"/>
    </row>
    <row r="38" spans="1:13" ht="17.25" customHeight="1">
      <c r="A38" s="12">
        <v>28</v>
      </c>
      <c r="B38" s="12" t="s">
        <v>40</v>
      </c>
      <c r="C38" s="21">
        <v>9</v>
      </c>
      <c r="D38" s="48">
        <v>1.1137999999999999</v>
      </c>
      <c r="E38" s="22">
        <f t="shared" si="0"/>
        <v>0.12375555555555555</v>
      </c>
      <c r="F38" s="23">
        <f>VLOOKUP(B38,[2]Sheet1!F:G,2,0)</f>
        <v>6128</v>
      </c>
      <c r="G38" s="66">
        <v>958</v>
      </c>
      <c r="H38" s="23">
        <f>VLOOKUP(B38,[2]Sheet1!F:I,4,0)</f>
        <v>6128</v>
      </c>
      <c r="I38" s="23">
        <f>VLOOKUP(B38,[2]Sheet1!F:J,5,0)</f>
        <v>958</v>
      </c>
      <c r="J38" s="34">
        <f t="shared" si="6"/>
        <v>1</v>
      </c>
      <c r="K38" s="35">
        <f t="shared" si="6"/>
        <v>1</v>
      </c>
      <c r="L38" s="31"/>
      <c r="M38" s="32"/>
    </row>
    <row r="39" spans="1:13" ht="17.25" customHeight="1">
      <c r="A39" s="12">
        <v>29</v>
      </c>
      <c r="B39" s="28" t="s">
        <v>244</v>
      </c>
      <c r="C39" s="21">
        <v>7</v>
      </c>
      <c r="D39" s="48">
        <v>0.23</v>
      </c>
      <c r="E39" s="22">
        <f t="shared" si="0"/>
        <v>3.2857142857142856E-2</v>
      </c>
      <c r="F39" s="23">
        <v>288</v>
      </c>
      <c r="G39" s="66">
        <v>238</v>
      </c>
      <c r="H39" s="23">
        <v>288</v>
      </c>
      <c r="I39" s="23">
        <v>238</v>
      </c>
      <c r="J39" s="34">
        <f t="shared" si="6"/>
        <v>1</v>
      </c>
      <c r="K39" s="35">
        <f t="shared" si="6"/>
        <v>1</v>
      </c>
      <c r="L39" s="31"/>
      <c r="M39" s="32"/>
    </row>
    <row r="40" spans="1:13" ht="17.25" customHeight="1">
      <c r="A40" s="12">
        <v>30</v>
      </c>
      <c r="B40" s="12" t="s">
        <v>41</v>
      </c>
      <c r="C40" s="21">
        <v>2</v>
      </c>
      <c r="D40" s="48">
        <v>3.2000000000000001E-2</v>
      </c>
      <c r="E40" s="22">
        <f t="shared" si="0"/>
        <v>1.6E-2</v>
      </c>
      <c r="F40" s="23" t="s">
        <v>135</v>
      </c>
      <c r="G40" s="23" t="s">
        <v>135</v>
      </c>
      <c r="H40" s="23" t="s">
        <v>135</v>
      </c>
      <c r="I40" s="23" t="s">
        <v>135</v>
      </c>
      <c r="J40" s="23" t="s">
        <v>135</v>
      </c>
      <c r="K40" s="23" t="s">
        <v>135</v>
      </c>
      <c r="L40" s="31"/>
      <c r="M40" s="32"/>
    </row>
    <row r="41" spans="1:13" ht="17.25" customHeight="1">
      <c r="A41" s="12">
        <v>31</v>
      </c>
      <c r="B41" s="12" t="s">
        <v>42</v>
      </c>
      <c r="C41" s="21">
        <v>2.8</v>
      </c>
      <c r="D41" s="48">
        <v>0.1915</v>
      </c>
      <c r="E41" s="22">
        <f t="shared" si="0"/>
        <v>6.8392857142857144E-2</v>
      </c>
      <c r="F41" s="23">
        <f>VLOOKUP(B41,[2]Sheet1!F:G,2,0)</f>
        <v>822</v>
      </c>
      <c r="G41" s="66">
        <v>220</v>
      </c>
      <c r="H41" s="23">
        <f>VLOOKUP(B41,[2]Sheet1!F:I,4,0)</f>
        <v>822</v>
      </c>
      <c r="I41" s="23">
        <f>VLOOKUP(B41,[2]Sheet1!F:J,5,0)</f>
        <v>622</v>
      </c>
      <c r="J41" s="34">
        <f t="shared" si="6"/>
        <v>1</v>
      </c>
      <c r="K41" s="35">
        <f t="shared" si="6"/>
        <v>2.8272727272727272</v>
      </c>
      <c r="L41" s="31"/>
      <c r="M41" s="32"/>
    </row>
    <row r="42" spans="1:13" ht="17.25" customHeight="1">
      <c r="A42" s="12">
        <v>32</v>
      </c>
      <c r="B42" s="20" t="s">
        <v>245</v>
      </c>
      <c r="C42" s="21">
        <v>7</v>
      </c>
      <c r="D42" s="48">
        <v>9.4789999999999999E-2</v>
      </c>
      <c r="E42" s="22">
        <f t="shared" si="0"/>
        <v>1.3541428571428571E-2</v>
      </c>
      <c r="F42" s="23" t="s">
        <v>135</v>
      </c>
      <c r="G42" s="23" t="s">
        <v>135</v>
      </c>
      <c r="H42" s="23" t="s">
        <v>135</v>
      </c>
      <c r="I42" s="23" t="s">
        <v>135</v>
      </c>
      <c r="J42" s="23" t="s">
        <v>135</v>
      </c>
      <c r="K42" s="23" t="s">
        <v>135</v>
      </c>
      <c r="L42" s="31"/>
      <c r="M42" s="32"/>
    </row>
    <row r="43" spans="1:13" ht="17.25" customHeight="1">
      <c r="A43" s="26" t="s">
        <v>43</v>
      </c>
      <c r="B43" s="16" t="s">
        <v>44</v>
      </c>
      <c r="C43" s="17">
        <v>48.3</v>
      </c>
      <c r="D43" s="68">
        <v>7.2663124100000003</v>
      </c>
      <c r="E43" s="67">
        <f t="shared" si="0"/>
        <v>0.15044125072463771</v>
      </c>
      <c r="F43" s="42">
        <f>SUM(F44:F51)</f>
        <v>36101</v>
      </c>
      <c r="G43" s="42">
        <f t="shared" ref="G43:I43" si="7">SUM(G44:G51)</f>
        <v>9898</v>
      </c>
      <c r="H43" s="42">
        <f t="shared" si="7"/>
        <v>36101</v>
      </c>
      <c r="I43" s="42">
        <f t="shared" si="7"/>
        <v>9898</v>
      </c>
      <c r="J43" s="33">
        <f>H43/F43</f>
        <v>1</v>
      </c>
      <c r="K43" s="33">
        <f>I43/G43</f>
        <v>1</v>
      </c>
      <c r="L43" s="31"/>
      <c r="M43" s="32"/>
    </row>
    <row r="44" spans="1:13" ht="17.25" customHeight="1">
      <c r="A44" s="12">
        <v>33</v>
      </c>
      <c r="B44" s="12" t="s">
        <v>45</v>
      </c>
      <c r="C44" s="21">
        <v>15.5</v>
      </c>
      <c r="D44" s="48">
        <v>5.4263699999999995</v>
      </c>
      <c r="E44" s="22">
        <f t="shared" si="0"/>
        <v>0.35008838709677415</v>
      </c>
      <c r="F44" s="23">
        <f>VLOOKUP(B44,[2]Sheet1!F:G,2,0)</f>
        <v>216</v>
      </c>
      <c r="G44" s="23">
        <v>126</v>
      </c>
      <c r="H44" s="23">
        <f>VLOOKUP(B44,[2]Sheet1!F:I,4,0)</f>
        <v>216</v>
      </c>
      <c r="I44" s="23">
        <f>VLOOKUP(B44,[2]Sheet1!F:J,5,0)</f>
        <v>126</v>
      </c>
      <c r="J44" s="34">
        <f t="shared" ref="J44:K50" si="8">H44/F44</f>
        <v>1</v>
      </c>
      <c r="K44" s="35">
        <f t="shared" si="8"/>
        <v>1</v>
      </c>
      <c r="L44" s="31"/>
      <c r="M44" s="32"/>
    </row>
    <row r="45" spans="1:13" ht="17.25" customHeight="1">
      <c r="A45" s="12">
        <v>34</v>
      </c>
      <c r="B45" s="12" t="s">
        <v>46</v>
      </c>
      <c r="C45" s="21">
        <v>0.9</v>
      </c>
      <c r="D45" s="48">
        <v>0.12799699999999997</v>
      </c>
      <c r="E45" s="22">
        <f t="shared" si="0"/>
        <v>0.14221888888888887</v>
      </c>
      <c r="F45" s="23" t="s">
        <v>135</v>
      </c>
      <c r="G45" s="23" t="s">
        <v>135</v>
      </c>
      <c r="H45" s="23" t="s">
        <v>135</v>
      </c>
      <c r="I45" s="23" t="s">
        <v>135</v>
      </c>
      <c r="J45" s="23" t="s">
        <v>135</v>
      </c>
      <c r="K45" s="23" t="s">
        <v>135</v>
      </c>
      <c r="L45" s="31"/>
      <c r="M45" s="32"/>
    </row>
    <row r="46" spans="1:13" ht="17.25" customHeight="1">
      <c r="A46" s="12">
        <v>35</v>
      </c>
      <c r="B46" s="12" t="s">
        <v>47</v>
      </c>
      <c r="C46" s="21">
        <v>2.1</v>
      </c>
      <c r="D46" s="48">
        <v>0.11070000000000001</v>
      </c>
      <c r="E46" s="22">
        <f t="shared" si="0"/>
        <v>5.2714285714285714E-2</v>
      </c>
      <c r="F46" s="23">
        <f>VLOOKUP(B46,[2]Sheet1!F:G,2,0)</f>
        <v>105</v>
      </c>
      <c r="G46" s="66">
        <v>96</v>
      </c>
      <c r="H46" s="23">
        <f>VLOOKUP(B46,[2]Sheet1!F:I,4,0)</f>
        <v>105</v>
      </c>
      <c r="I46" s="23">
        <f>VLOOKUP(B46,[2]Sheet1!F:J,5,0)</f>
        <v>96</v>
      </c>
      <c r="J46" s="34">
        <f t="shared" si="8"/>
        <v>1</v>
      </c>
      <c r="K46" s="35">
        <f t="shared" si="8"/>
        <v>1</v>
      </c>
      <c r="L46" s="31"/>
      <c r="M46" s="32"/>
    </row>
    <row r="47" spans="1:13" ht="17.25" customHeight="1">
      <c r="A47" s="12">
        <v>36</v>
      </c>
      <c r="B47" s="12" t="s">
        <v>48</v>
      </c>
      <c r="C47" s="21">
        <v>11.2</v>
      </c>
      <c r="D47" s="48">
        <v>0.09</v>
      </c>
      <c r="E47" s="22">
        <f t="shared" si="0"/>
        <v>8.0357142857142867E-3</v>
      </c>
      <c r="F47" s="23" t="s">
        <v>135</v>
      </c>
      <c r="G47" s="23" t="s">
        <v>135</v>
      </c>
      <c r="H47" s="23" t="s">
        <v>135</v>
      </c>
      <c r="I47" s="23" t="s">
        <v>135</v>
      </c>
      <c r="J47" s="23" t="s">
        <v>135</v>
      </c>
      <c r="K47" s="23" t="s">
        <v>135</v>
      </c>
      <c r="L47" s="31"/>
      <c r="M47" s="32"/>
    </row>
    <row r="48" spans="1:13" ht="17.25" customHeight="1">
      <c r="A48" s="12">
        <v>37</v>
      </c>
      <c r="B48" s="20" t="s">
        <v>49</v>
      </c>
      <c r="C48" s="21">
        <v>2.6</v>
      </c>
      <c r="D48" s="48">
        <v>3.1E-2</v>
      </c>
      <c r="E48" s="22">
        <f t="shared" si="0"/>
        <v>1.1923076923076923E-2</v>
      </c>
      <c r="F48" s="23">
        <f>VLOOKUP(B48,[2]Sheet1!F:G,2,0)</f>
        <v>70</v>
      </c>
      <c r="G48" s="66">
        <v>70</v>
      </c>
      <c r="H48" s="23">
        <f>VLOOKUP(B48,[2]Sheet1!F:I,4,0)</f>
        <v>70</v>
      </c>
      <c r="I48" s="23">
        <f>VLOOKUP(B48,[2]Sheet1!F:J,5,0)</f>
        <v>70</v>
      </c>
      <c r="J48" s="34">
        <f t="shared" si="8"/>
        <v>1</v>
      </c>
      <c r="K48" s="35">
        <f t="shared" si="8"/>
        <v>1</v>
      </c>
      <c r="L48" s="31"/>
      <c r="M48" s="32"/>
    </row>
    <row r="49" spans="1:13" ht="17.25" customHeight="1">
      <c r="A49" s="12">
        <v>38</v>
      </c>
      <c r="B49" s="20" t="s">
        <v>50</v>
      </c>
      <c r="C49" s="21">
        <v>2.7</v>
      </c>
      <c r="D49" s="48">
        <v>0.33300000000000002</v>
      </c>
      <c r="E49" s="22">
        <f t="shared" si="0"/>
        <v>0.12333333333333334</v>
      </c>
      <c r="F49" s="23">
        <f>VLOOKUP(B49,[2]Sheet1!F:G,2,0)</f>
        <v>2500</v>
      </c>
      <c r="G49" s="66">
        <v>1120</v>
      </c>
      <c r="H49" s="23">
        <f>VLOOKUP(B49,[2]Sheet1!F:I,4,0)</f>
        <v>2500</v>
      </c>
      <c r="I49" s="23">
        <f>VLOOKUP(B49,[2]Sheet1!F:J,5,0)</f>
        <v>1120</v>
      </c>
      <c r="J49" s="34">
        <f t="shared" si="8"/>
        <v>1</v>
      </c>
      <c r="K49" s="35">
        <f t="shared" si="8"/>
        <v>1</v>
      </c>
      <c r="L49" s="31"/>
      <c r="M49" s="32"/>
    </row>
    <row r="50" spans="1:13" ht="17.25" customHeight="1">
      <c r="A50" s="12">
        <v>39</v>
      </c>
      <c r="B50" s="12" t="s">
        <v>51</v>
      </c>
      <c r="C50" s="21">
        <v>7.1</v>
      </c>
      <c r="D50" s="48">
        <v>0.64629999999999999</v>
      </c>
      <c r="E50" s="22">
        <f t="shared" si="0"/>
        <v>9.1028169014084503E-2</v>
      </c>
      <c r="F50" s="23">
        <f>VLOOKUP(B50,[2]Sheet1!F:G,2,0)</f>
        <v>33210</v>
      </c>
      <c r="G50" s="66">
        <v>8486</v>
      </c>
      <c r="H50" s="23">
        <f>VLOOKUP(B50,[2]Sheet1!F:I,4,0)</f>
        <v>33210</v>
      </c>
      <c r="I50" s="23">
        <f>VLOOKUP(B50,[2]Sheet1!F:J,5,0)</f>
        <v>8486</v>
      </c>
      <c r="J50" s="34">
        <f t="shared" si="8"/>
        <v>1</v>
      </c>
      <c r="K50" s="35">
        <f t="shared" si="8"/>
        <v>1</v>
      </c>
      <c r="L50" s="31"/>
      <c r="M50" s="32"/>
    </row>
    <row r="51" spans="1:13" ht="17.25" customHeight="1">
      <c r="A51" s="12">
        <v>40</v>
      </c>
      <c r="B51" s="12" t="s">
        <v>52</v>
      </c>
      <c r="C51" s="21">
        <v>6.2</v>
      </c>
      <c r="D51" s="48">
        <v>0.50094541000000004</v>
      </c>
      <c r="E51" s="22">
        <f t="shared" si="0"/>
        <v>8.0797646774193557E-2</v>
      </c>
      <c r="F51" s="23" t="s">
        <v>135</v>
      </c>
      <c r="G51" s="23" t="s">
        <v>135</v>
      </c>
      <c r="H51" s="23" t="s">
        <v>135</v>
      </c>
      <c r="I51" s="23" t="s">
        <v>135</v>
      </c>
      <c r="J51" s="23" t="s">
        <v>135</v>
      </c>
      <c r="K51" s="23" t="s">
        <v>135</v>
      </c>
      <c r="L51" s="31"/>
      <c r="M51" s="32"/>
    </row>
    <row r="52" spans="1:13" ht="17.25" customHeight="1">
      <c r="A52" s="26" t="s">
        <v>53</v>
      </c>
      <c r="B52" s="16" t="s">
        <v>54</v>
      </c>
      <c r="C52" s="17">
        <v>38.299999999999997</v>
      </c>
      <c r="D52" s="68">
        <v>3.4843999999999999</v>
      </c>
      <c r="E52" s="67">
        <f t="shared" si="0"/>
        <v>9.0976501305483029E-2</v>
      </c>
      <c r="F52" s="42">
        <f>SUM(F53:F58)</f>
        <v>52415.82</v>
      </c>
      <c r="G52" s="42">
        <f t="shared" ref="G52:I52" si="9">SUM(G53:G58)</f>
        <v>15579</v>
      </c>
      <c r="H52" s="42">
        <f t="shared" si="9"/>
        <v>52415.82</v>
      </c>
      <c r="I52" s="42">
        <f t="shared" si="9"/>
        <v>15579</v>
      </c>
      <c r="J52" s="33">
        <f>H52/F52</f>
        <v>1</v>
      </c>
      <c r="K52" s="33">
        <f>I52/G52</f>
        <v>1</v>
      </c>
      <c r="L52" s="31"/>
      <c r="M52" s="32"/>
    </row>
    <row r="53" spans="1:13" ht="17.25" customHeight="1">
      <c r="A53" s="12">
        <v>41</v>
      </c>
      <c r="B53" s="12" t="s">
        <v>55</v>
      </c>
      <c r="C53" s="21">
        <v>10.5</v>
      </c>
      <c r="D53" s="48">
        <v>0.55640000000000001</v>
      </c>
      <c r="E53" s="22">
        <f t="shared" si="0"/>
        <v>5.2990476190476192E-2</v>
      </c>
      <c r="F53" s="23">
        <f>VLOOKUP(B53,[2]Sheet1!F:G,2,0)</f>
        <v>209</v>
      </c>
      <c r="G53" s="23">
        <v>209</v>
      </c>
      <c r="H53" s="23">
        <f>VLOOKUP(B53,[2]Sheet1!F:I,4,0)</f>
        <v>209</v>
      </c>
      <c r="I53" s="23">
        <f>VLOOKUP(B53,[2]Sheet1!F:J,5,0)</f>
        <v>209</v>
      </c>
      <c r="J53" s="34">
        <f t="shared" ref="J53:K58" si="10">H53/F53</f>
        <v>1</v>
      </c>
      <c r="K53" s="35">
        <f t="shared" si="10"/>
        <v>1</v>
      </c>
      <c r="L53" s="31"/>
      <c r="M53" s="32"/>
    </row>
    <row r="54" spans="1:13" ht="17.25" customHeight="1">
      <c r="A54" s="12">
        <v>42</v>
      </c>
      <c r="B54" s="12" t="s">
        <v>56</v>
      </c>
      <c r="C54" s="21">
        <v>5</v>
      </c>
      <c r="D54" s="48">
        <v>0.52900000000000003</v>
      </c>
      <c r="E54" s="22">
        <f t="shared" si="0"/>
        <v>0.10580000000000001</v>
      </c>
      <c r="F54" s="23">
        <f>VLOOKUP(B54,[2]Sheet1!F:G,2,0)</f>
        <v>225</v>
      </c>
      <c r="G54" s="66">
        <v>225</v>
      </c>
      <c r="H54" s="23">
        <f>VLOOKUP(B54,[2]Sheet1!F:I,4,0)</f>
        <v>225</v>
      </c>
      <c r="I54" s="23">
        <f>VLOOKUP(B54,[2]Sheet1!F:J,5,0)</f>
        <v>225</v>
      </c>
      <c r="J54" s="34">
        <f t="shared" si="10"/>
        <v>1</v>
      </c>
      <c r="K54" s="35">
        <f t="shared" si="10"/>
        <v>1</v>
      </c>
      <c r="L54" s="31"/>
      <c r="M54" s="32"/>
    </row>
    <row r="55" spans="1:13" ht="17.25" customHeight="1">
      <c r="A55" s="12">
        <v>43</v>
      </c>
      <c r="B55" s="12" t="s">
        <v>57</v>
      </c>
      <c r="C55" s="21">
        <v>3.4</v>
      </c>
      <c r="D55" s="48">
        <v>0.62170000000000003</v>
      </c>
      <c r="E55" s="22">
        <f t="shared" si="0"/>
        <v>0.18285294117647061</v>
      </c>
      <c r="F55" s="23">
        <f>VLOOKUP(B55,[2]Sheet1!F:G,2,0)</f>
        <v>2024</v>
      </c>
      <c r="G55" s="66">
        <v>1143</v>
      </c>
      <c r="H55" s="23">
        <f>VLOOKUP(B55,[2]Sheet1!F:I,4,0)</f>
        <v>2024</v>
      </c>
      <c r="I55" s="23">
        <f>VLOOKUP(B55,[2]Sheet1!F:J,5,0)</f>
        <v>1143</v>
      </c>
      <c r="J55" s="34">
        <f t="shared" si="10"/>
        <v>1</v>
      </c>
      <c r="K55" s="35">
        <f t="shared" si="10"/>
        <v>1</v>
      </c>
      <c r="L55" s="31"/>
      <c r="M55" s="32"/>
    </row>
    <row r="56" spans="1:13" ht="17.25" customHeight="1">
      <c r="A56" s="12">
        <v>44</v>
      </c>
      <c r="B56" s="12" t="s">
        <v>58</v>
      </c>
      <c r="C56" s="21">
        <v>6</v>
      </c>
      <c r="D56" s="48">
        <v>0.44159999999999999</v>
      </c>
      <c r="E56" s="22">
        <f t="shared" si="0"/>
        <v>7.3599999999999999E-2</v>
      </c>
      <c r="F56" s="23">
        <f>VLOOKUP(B56,[2]Sheet1!F:G,2,0)</f>
        <v>30490.799999999999</v>
      </c>
      <c r="G56" s="66">
        <v>9602</v>
      </c>
      <c r="H56" s="23">
        <f>VLOOKUP(B56,[2]Sheet1!F:I,4,0)</f>
        <v>30490.799999999999</v>
      </c>
      <c r="I56" s="23">
        <f>VLOOKUP(B56,[2]Sheet1!F:J,5,0)</f>
        <v>9602</v>
      </c>
      <c r="J56" s="34">
        <f t="shared" si="10"/>
        <v>1</v>
      </c>
      <c r="K56" s="35">
        <f t="shared" si="10"/>
        <v>1</v>
      </c>
      <c r="L56" s="31"/>
      <c r="M56" s="32"/>
    </row>
    <row r="57" spans="1:13" ht="17.25" customHeight="1">
      <c r="A57" s="12">
        <v>45</v>
      </c>
      <c r="B57" s="12" t="s">
        <v>59</v>
      </c>
      <c r="C57" s="21">
        <v>3.4</v>
      </c>
      <c r="D57" s="48">
        <v>0.1</v>
      </c>
      <c r="E57" s="22">
        <f t="shared" si="0"/>
        <v>2.9411764705882356E-2</v>
      </c>
      <c r="F57" s="23">
        <f>VLOOKUP(B57,[2]Sheet1!F:G,2,0)</f>
        <v>9255.99</v>
      </c>
      <c r="G57" s="66">
        <v>1826</v>
      </c>
      <c r="H57" s="23">
        <f>VLOOKUP(B57,[2]Sheet1!F:I,4,0)</f>
        <v>9255.99</v>
      </c>
      <c r="I57" s="23">
        <f>VLOOKUP(B57,[2]Sheet1!F:J,5,0)</f>
        <v>1826</v>
      </c>
      <c r="J57" s="34">
        <f t="shared" si="10"/>
        <v>1</v>
      </c>
      <c r="K57" s="35">
        <f t="shared" si="10"/>
        <v>1</v>
      </c>
      <c r="L57" s="31"/>
      <c r="M57" s="32"/>
    </row>
    <row r="58" spans="1:13" ht="17.25" customHeight="1">
      <c r="A58" s="12">
        <v>46</v>
      </c>
      <c r="B58" s="12" t="s">
        <v>60</v>
      </c>
      <c r="C58" s="21">
        <v>10</v>
      </c>
      <c r="D58" s="48">
        <v>1.2357</v>
      </c>
      <c r="E58" s="22">
        <f t="shared" si="0"/>
        <v>0.12357</v>
      </c>
      <c r="F58" s="23">
        <f>VLOOKUP(B58,[2]Sheet1!F:G,2,0)</f>
        <v>10211.030000000001</v>
      </c>
      <c r="G58" s="66">
        <v>2574</v>
      </c>
      <c r="H58" s="23">
        <f>VLOOKUP(B58,[2]Sheet1!F:I,4,0)</f>
        <v>10211.029999999999</v>
      </c>
      <c r="I58" s="23">
        <f>VLOOKUP(B58,[2]Sheet1!F:J,5,0)</f>
        <v>2574</v>
      </c>
      <c r="J58" s="34">
        <f t="shared" si="10"/>
        <v>0.99999999999999978</v>
      </c>
      <c r="K58" s="35">
        <f t="shared" si="10"/>
        <v>1</v>
      </c>
      <c r="L58" s="31"/>
      <c r="M58" s="32"/>
    </row>
    <row r="59" spans="1:13" ht="17.25" customHeight="1">
      <c r="A59" s="26" t="s">
        <v>61</v>
      </c>
      <c r="B59" s="16" t="s">
        <v>62</v>
      </c>
      <c r="C59" s="17">
        <v>35</v>
      </c>
      <c r="D59" s="68">
        <v>6.7039999999999997</v>
      </c>
      <c r="E59" s="67">
        <f t="shared" si="0"/>
        <v>0.19154285714285713</v>
      </c>
      <c r="F59" s="42">
        <f>SUM(F60:F66)</f>
        <v>5204.6000000000004</v>
      </c>
      <c r="G59" s="42">
        <f t="shared" ref="G59:I59" si="11">SUM(G60:G66)</f>
        <v>2116</v>
      </c>
      <c r="H59" s="42">
        <f t="shared" si="11"/>
        <v>5204.6000000000004</v>
      </c>
      <c r="I59" s="42">
        <f t="shared" si="11"/>
        <v>2116</v>
      </c>
      <c r="J59" s="33">
        <f>H59/F59</f>
        <v>1</v>
      </c>
      <c r="K59" s="33">
        <f>I59/G59</f>
        <v>1</v>
      </c>
      <c r="L59" s="31"/>
      <c r="M59" s="32"/>
    </row>
    <row r="60" spans="1:13" ht="17.25" customHeight="1">
      <c r="A60" s="12">
        <v>47</v>
      </c>
      <c r="B60" s="12" t="s">
        <v>63</v>
      </c>
      <c r="C60" s="23" t="s">
        <v>135</v>
      </c>
      <c r="D60" s="23" t="s">
        <v>135</v>
      </c>
      <c r="E60" s="23" t="s">
        <v>135</v>
      </c>
      <c r="F60" s="23" t="s">
        <v>135</v>
      </c>
      <c r="G60" s="23" t="s">
        <v>135</v>
      </c>
      <c r="H60" s="23" t="s">
        <v>135</v>
      </c>
      <c r="I60" s="23" t="s">
        <v>135</v>
      </c>
      <c r="J60" s="23" t="s">
        <v>135</v>
      </c>
      <c r="K60" s="23" t="s">
        <v>135</v>
      </c>
      <c r="L60" s="31"/>
      <c r="M60" s="32"/>
    </row>
    <row r="61" spans="1:13" ht="17.25" customHeight="1">
      <c r="A61" s="12">
        <v>48</v>
      </c>
      <c r="B61" s="12" t="s">
        <v>64</v>
      </c>
      <c r="C61" s="21">
        <v>11</v>
      </c>
      <c r="D61" s="48">
        <v>3.4018000000000002</v>
      </c>
      <c r="E61" s="22">
        <f t="shared" ref="E61:E113" si="12">D61/C61</f>
        <v>0.30925454545454545</v>
      </c>
      <c r="F61" s="23">
        <f>VLOOKUP(B61,[2]Sheet1!F:G,2,0)</f>
        <v>103</v>
      </c>
      <c r="G61" s="23">
        <v>80</v>
      </c>
      <c r="H61" s="23">
        <f>VLOOKUP(B61,[2]Sheet1!F:I,4,0)</f>
        <v>103</v>
      </c>
      <c r="I61" s="23">
        <f>VLOOKUP(B61,[2]Sheet1!F:J,5,0)</f>
        <v>80</v>
      </c>
      <c r="J61" s="34">
        <f t="shared" ref="J61:K66" si="13">H61/F61</f>
        <v>1</v>
      </c>
      <c r="K61" s="35">
        <f t="shared" si="13"/>
        <v>1</v>
      </c>
      <c r="L61" s="31"/>
      <c r="M61" s="32"/>
    </row>
    <row r="62" spans="1:13" ht="17.25" customHeight="1">
      <c r="A62" s="12">
        <v>49</v>
      </c>
      <c r="B62" s="12" t="s">
        <v>65</v>
      </c>
      <c r="C62" s="21">
        <v>3</v>
      </c>
      <c r="D62" s="48">
        <v>0.23</v>
      </c>
      <c r="E62" s="22">
        <f t="shared" si="12"/>
        <v>7.6666666666666675E-2</v>
      </c>
      <c r="F62" s="23">
        <f>VLOOKUP(B62,[2]Sheet1!F:G,2,0)</f>
        <v>162.6</v>
      </c>
      <c r="G62" s="66">
        <v>88</v>
      </c>
      <c r="H62" s="23">
        <f>VLOOKUP(B62,[2]Sheet1!F:I,4,0)</f>
        <v>162.6</v>
      </c>
      <c r="I62" s="23">
        <f>VLOOKUP(B62,[2]Sheet1!F:J,5,0)</f>
        <v>88</v>
      </c>
      <c r="J62" s="34">
        <f t="shared" si="13"/>
        <v>1</v>
      </c>
      <c r="K62" s="35">
        <f t="shared" si="13"/>
        <v>1</v>
      </c>
      <c r="L62" s="31"/>
      <c r="M62" s="32"/>
    </row>
    <row r="63" spans="1:13" ht="17.25" customHeight="1">
      <c r="A63" s="12">
        <v>50</v>
      </c>
      <c r="B63" s="12" t="s">
        <v>66</v>
      </c>
      <c r="C63" s="21">
        <v>6.5</v>
      </c>
      <c r="D63" s="48">
        <v>1.7870999999999999</v>
      </c>
      <c r="E63" s="22">
        <f t="shared" si="12"/>
        <v>0.27493846153846152</v>
      </c>
      <c r="F63" s="23" t="s">
        <v>135</v>
      </c>
      <c r="G63" s="23" t="s">
        <v>135</v>
      </c>
      <c r="H63" s="23" t="s">
        <v>135</v>
      </c>
      <c r="I63" s="23" t="s">
        <v>135</v>
      </c>
      <c r="J63" s="23" t="s">
        <v>135</v>
      </c>
      <c r="K63" s="23" t="s">
        <v>135</v>
      </c>
      <c r="L63" s="31"/>
      <c r="M63" s="32"/>
    </row>
    <row r="64" spans="1:13" ht="17.25" customHeight="1">
      <c r="A64" s="12">
        <v>51</v>
      </c>
      <c r="B64" s="12" t="s">
        <v>67</v>
      </c>
      <c r="C64" s="21">
        <v>6</v>
      </c>
      <c r="D64" s="48">
        <v>0.71499999999999997</v>
      </c>
      <c r="E64" s="22">
        <f t="shared" si="12"/>
        <v>0.11916666666666666</v>
      </c>
      <c r="F64" s="23">
        <f>VLOOKUP(B64,[2]Sheet1!F:G,2,0)</f>
        <v>2028</v>
      </c>
      <c r="G64" s="66">
        <v>810</v>
      </c>
      <c r="H64" s="23">
        <f>VLOOKUP(B64,[2]Sheet1!F:I,4,0)</f>
        <v>2028</v>
      </c>
      <c r="I64" s="23">
        <f>VLOOKUP(B64,[2]Sheet1!F:J,5,0)</f>
        <v>810</v>
      </c>
      <c r="J64" s="34">
        <f t="shared" si="13"/>
        <v>1</v>
      </c>
      <c r="K64" s="35">
        <f t="shared" si="13"/>
        <v>1</v>
      </c>
      <c r="L64" s="31"/>
      <c r="M64" s="32"/>
    </row>
    <row r="65" spans="1:13" ht="17.25" customHeight="1">
      <c r="A65" s="12">
        <v>52</v>
      </c>
      <c r="B65" s="12" t="s">
        <v>68</v>
      </c>
      <c r="C65" s="21">
        <v>3.5</v>
      </c>
      <c r="D65" s="48">
        <v>0.28239999999999998</v>
      </c>
      <c r="E65" s="22">
        <f t="shared" si="12"/>
        <v>8.0685714285714277E-2</v>
      </c>
      <c r="F65" s="23">
        <f>VLOOKUP(B65,[2]Sheet1!F:G,2,0)</f>
        <v>727</v>
      </c>
      <c r="G65" s="23">
        <v>464</v>
      </c>
      <c r="H65" s="23">
        <f>VLOOKUP(B65,[2]Sheet1!F:I,4,0)</f>
        <v>727</v>
      </c>
      <c r="I65" s="23">
        <f>VLOOKUP(B65,[2]Sheet1!F:J,5,0)</f>
        <v>464</v>
      </c>
      <c r="J65" s="34">
        <f t="shared" si="13"/>
        <v>1</v>
      </c>
      <c r="K65" s="35">
        <f t="shared" si="13"/>
        <v>1</v>
      </c>
      <c r="L65" s="31"/>
      <c r="M65" s="32"/>
    </row>
    <row r="66" spans="1:13" ht="17.25" customHeight="1">
      <c r="A66" s="12">
        <v>53</v>
      </c>
      <c r="B66" s="12" t="s">
        <v>69</v>
      </c>
      <c r="C66" s="21">
        <v>5</v>
      </c>
      <c r="D66" s="48">
        <v>0.28770000000000001</v>
      </c>
      <c r="E66" s="22">
        <f t="shared" si="12"/>
        <v>5.7540000000000001E-2</v>
      </c>
      <c r="F66" s="23">
        <f>VLOOKUP(B66,[2]Sheet1!F:G,2,0)</f>
        <v>2184</v>
      </c>
      <c r="G66" s="23">
        <v>674</v>
      </c>
      <c r="H66" s="23">
        <f>VLOOKUP(B66,[2]Sheet1!F:I,4,0)</f>
        <v>2184</v>
      </c>
      <c r="I66" s="23">
        <f>VLOOKUP(B66,[2]Sheet1!F:J,5,0)</f>
        <v>674</v>
      </c>
      <c r="J66" s="34">
        <f t="shared" si="13"/>
        <v>1</v>
      </c>
      <c r="K66" s="35">
        <f t="shared" si="13"/>
        <v>1</v>
      </c>
      <c r="L66" s="31"/>
      <c r="M66" s="32"/>
    </row>
    <row r="67" spans="1:13" ht="17.25" customHeight="1">
      <c r="A67" s="26" t="s">
        <v>70</v>
      </c>
      <c r="B67" s="16" t="s">
        <v>71</v>
      </c>
      <c r="C67" s="17">
        <v>40</v>
      </c>
      <c r="D67" s="68">
        <v>3.2728999999999999</v>
      </c>
      <c r="E67" s="67">
        <f t="shared" si="12"/>
        <v>8.1822499999999992E-2</v>
      </c>
      <c r="F67" s="42">
        <f>SUM(F68:F77)</f>
        <v>25908</v>
      </c>
      <c r="G67" s="42">
        <f t="shared" ref="G67:I67" si="14">SUM(G68:G77)</f>
        <v>9290</v>
      </c>
      <c r="H67" s="42">
        <f t="shared" si="14"/>
        <v>26032.142</v>
      </c>
      <c r="I67" s="42">
        <f t="shared" si="14"/>
        <v>9290</v>
      </c>
      <c r="J67" s="33">
        <f>H67/F67</f>
        <v>1.0047916473676084</v>
      </c>
      <c r="K67" s="33">
        <f>I67/G67</f>
        <v>1</v>
      </c>
      <c r="L67" s="31"/>
      <c r="M67" s="32"/>
    </row>
    <row r="68" spans="1:13" ht="17.25" customHeight="1">
      <c r="A68" s="12">
        <v>54</v>
      </c>
      <c r="B68" s="12" t="s">
        <v>72</v>
      </c>
      <c r="C68" s="21">
        <v>2.8</v>
      </c>
      <c r="D68" s="48">
        <v>0.6603</v>
      </c>
      <c r="E68" s="22">
        <f t="shared" si="12"/>
        <v>0.2358214285714286</v>
      </c>
      <c r="F68" s="23">
        <f>VLOOKUP(B68,[2]Sheet1!F:G,2,0)</f>
        <v>4000</v>
      </c>
      <c r="G68" s="23">
        <v>4000</v>
      </c>
      <c r="H68" s="23">
        <f>VLOOKUP(B68,[2]Sheet1!F:I,4,0)</f>
        <v>4000</v>
      </c>
      <c r="I68" s="23">
        <f>VLOOKUP(B68,[2]Sheet1!F:J,5,0)</f>
        <v>4000</v>
      </c>
      <c r="J68" s="34">
        <f t="shared" ref="J68:K77" si="15">H68/F68</f>
        <v>1</v>
      </c>
      <c r="K68" s="35">
        <f t="shared" si="15"/>
        <v>1</v>
      </c>
      <c r="L68" s="31"/>
      <c r="M68" s="32"/>
    </row>
    <row r="69" spans="1:13" ht="17.25" customHeight="1">
      <c r="A69" s="12">
        <v>55</v>
      </c>
      <c r="B69" s="12" t="s">
        <v>73</v>
      </c>
      <c r="C69" s="21">
        <v>3.6</v>
      </c>
      <c r="D69" s="48">
        <v>0.1</v>
      </c>
      <c r="E69" s="22">
        <f t="shared" si="12"/>
        <v>2.777777777777778E-2</v>
      </c>
      <c r="F69" s="23" t="s">
        <v>135</v>
      </c>
      <c r="G69" s="23" t="s">
        <v>135</v>
      </c>
      <c r="H69" s="23" t="s">
        <v>135</v>
      </c>
      <c r="I69" s="23" t="s">
        <v>135</v>
      </c>
      <c r="J69" s="23" t="s">
        <v>135</v>
      </c>
      <c r="K69" s="23" t="s">
        <v>135</v>
      </c>
      <c r="L69" s="31"/>
      <c r="M69" s="32"/>
    </row>
    <row r="70" spans="1:13" ht="17.25" customHeight="1">
      <c r="A70" s="12">
        <v>56</v>
      </c>
      <c r="B70" s="12" t="s">
        <v>74</v>
      </c>
      <c r="C70" s="21">
        <v>2.5</v>
      </c>
      <c r="D70" s="48">
        <v>1.2E-2</v>
      </c>
      <c r="E70" s="22">
        <f t="shared" si="12"/>
        <v>4.8000000000000004E-3</v>
      </c>
      <c r="F70" s="23">
        <f>VLOOKUP(B70,[2]Sheet1!F:G,2,0)</f>
        <v>2490</v>
      </c>
      <c r="G70" s="66">
        <v>1140</v>
      </c>
      <c r="H70" s="23">
        <f>VLOOKUP(B70,[2]Sheet1!F:I,4,0)</f>
        <v>2490</v>
      </c>
      <c r="I70" s="23">
        <f>VLOOKUP(B70,[2]Sheet1!F:J,5,0)</f>
        <v>1140</v>
      </c>
      <c r="J70" s="34">
        <f t="shared" si="15"/>
        <v>1</v>
      </c>
      <c r="K70" s="35">
        <f t="shared" si="15"/>
        <v>1</v>
      </c>
      <c r="L70" s="31"/>
      <c r="M70" s="32"/>
    </row>
    <row r="71" spans="1:13" ht="17.25" customHeight="1">
      <c r="A71" s="12">
        <v>57</v>
      </c>
      <c r="B71" s="12" t="s">
        <v>75</v>
      </c>
      <c r="C71" s="21">
        <v>4.0999999999999996</v>
      </c>
      <c r="D71" s="48">
        <v>0.1144</v>
      </c>
      <c r="E71" s="22">
        <f t="shared" si="12"/>
        <v>2.7902439024390248E-2</v>
      </c>
      <c r="F71" s="23">
        <f>VLOOKUP(B71,[2]Sheet1!F:G,2,0)</f>
        <v>6379</v>
      </c>
      <c r="G71" s="66">
        <v>564</v>
      </c>
      <c r="H71" s="23">
        <f>VLOOKUP(B71,[2]Sheet1!F:I,4,0)</f>
        <v>6503.1419999999998</v>
      </c>
      <c r="I71" s="23">
        <f>VLOOKUP(B71,[2]Sheet1!F:J,5,0)</f>
        <v>564</v>
      </c>
      <c r="J71" s="34">
        <f t="shared" si="15"/>
        <v>1.0194610440507916</v>
      </c>
      <c r="K71" s="35">
        <f t="shared" si="15"/>
        <v>1</v>
      </c>
      <c r="L71" s="31"/>
      <c r="M71" s="32"/>
    </row>
    <row r="72" spans="1:13" ht="17.25" customHeight="1">
      <c r="A72" s="12">
        <v>58</v>
      </c>
      <c r="B72" s="12" t="s">
        <v>76</v>
      </c>
      <c r="C72" s="21">
        <v>3</v>
      </c>
      <c r="D72" s="48">
        <v>7.2999999999999995E-2</v>
      </c>
      <c r="E72" s="22">
        <f t="shared" si="12"/>
        <v>2.4333333333333332E-2</v>
      </c>
      <c r="F72" s="23">
        <f>VLOOKUP(B72,[2]Sheet1!F:G,2,0)</f>
        <v>8526</v>
      </c>
      <c r="G72" s="66">
        <v>1376</v>
      </c>
      <c r="H72" s="23">
        <f>VLOOKUP(B72,[2]Sheet1!F:I,4,0)</f>
        <v>8526</v>
      </c>
      <c r="I72" s="23">
        <f>VLOOKUP(B72,[2]Sheet1!F:J,5,0)</f>
        <v>1376</v>
      </c>
      <c r="J72" s="34">
        <f t="shared" si="15"/>
        <v>1</v>
      </c>
      <c r="K72" s="35">
        <f t="shared" si="15"/>
        <v>1</v>
      </c>
      <c r="L72" s="31"/>
      <c r="M72" s="32"/>
    </row>
    <row r="73" spans="1:13" ht="17.25" customHeight="1">
      <c r="A73" s="12">
        <v>59</v>
      </c>
      <c r="B73" s="12" t="s">
        <v>77</v>
      </c>
      <c r="C73" s="21">
        <v>12.2</v>
      </c>
      <c r="D73" s="48">
        <v>1.8191999999999999</v>
      </c>
      <c r="E73" s="22">
        <f t="shared" si="12"/>
        <v>0.14911475409836067</v>
      </c>
      <c r="F73" s="23">
        <f>VLOOKUP(B73,[2]Sheet1!F:G,2,0)</f>
        <v>489</v>
      </c>
      <c r="G73" s="66">
        <v>274</v>
      </c>
      <c r="H73" s="23">
        <f>VLOOKUP(B73,[2]Sheet1!F:I,4,0)</f>
        <v>489</v>
      </c>
      <c r="I73" s="23">
        <f>VLOOKUP(B73,[2]Sheet1!F:J,5,0)</f>
        <v>274</v>
      </c>
      <c r="J73" s="34">
        <f t="shared" si="15"/>
        <v>1</v>
      </c>
      <c r="K73" s="35">
        <f t="shared" si="15"/>
        <v>1</v>
      </c>
      <c r="L73" s="31"/>
      <c r="M73" s="32"/>
    </row>
    <row r="74" spans="1:13" ht="17.25" customHeight="1">
      <c r="A74" s="12">
        <v>60</v>
      </c>
      <c r="B74" s="12" t="s">
        <v>78</v>
      </c>
      <c r="C74" s="21">
        <v>4.2</v>
      </c>
      <c r="D74" s="48">
        <v>0.19700000000000001</v>
      </c>
      <c r="E74" s="22">
        <f t="shared" si="12"/>
        <v>4.6904761904761907E-2</v>
      </c>
      <c r="F74" s="23">
        <f>VLOOKUP(B74,[2]Sheet1!F:G,2,0)</f>
        <v>716</v>
      </c>
      <c r="G74" s="66">
        <v>276</v>
      </c>
      <c r="H74" s="23">
        <f>VLOOKUP(B74,[2]Sheet1!F:I,4,0)</f>
        <v>716</v>
      </c>
      <c r="I74" s="23">
        <f>VLOOKUP(B74,[2]Sheet1!F:J,5,0)</f>
        <v>276</v>
      </c>
      <c r="J74" s="34">
        <f t="shared" si="15"/>
        <v>1</v>
      </c>
      <c r="K74" s="35">
        <f t="shared" si="15"/>
        <v>1</v>
      </c>
      <c r="L74" s="31"/>
      <c r="M74" s="32"/>
    </row>
    <row r="75" spans="1:13" ht="17.25" customHeight="1">
      <c r="A75" s="12">
        <v>61</v>
      </c>
      <c r="B75" s="12" t="s">
        <v>79</v>
      </c>
      <c r="C75" s="21">
        <v>1.5</v>
      </c>
      <c r="D75" s="48">
        <v>5.3999999999999999E-2</v>
      </c>
      <c r="E75" s="22">
        <f t="shared" si="12"/>
        <v>3.5999999999999997E-2</v>
      </c>
      <c r="F75" s="23">
        <f>VLOOKUP(B75,[2]Sheet1!F:G,2,0)</f>
        <v>508</v>
      </c>
      <c r="G75" s="23">
        <v>260</v>
      </c>
      <c r="H75" s="23">
        <f>VLOOKUP(B75,[2]Sheet1!F:I,4,0)</f>
        <v>508</v>
      </c>
      <c r="I75" s="23">
        <f>VLOOKUP(B75,[2]Sheet1!F:J,5,0)</f>
        <v>260</v>
      </c>
      <c r="J75" s="34">
        <f t="shared" si="15"/>
        <v>1</v>
      </c>
      <c r="K75" s="35">
        <f t="shared" si="15"/>
        <v>1</v>
      </c>
      <c r="L75" s="31"/>
      <c r="M75" s="32"/>
    </row>
    <row r="76" spans="1:13" ht="17.25" customHeight="1">
      <c r="A76" s="12">
        <v>62</v>
      </c>
      <c r="B76" s="12" t="s">
        <v>80</v>
      </c>
      <c r="C76" s="21">
        <v>2.2999999999999998</v>
      </c>
      <c r="D76" s="48">
        <v>5.6000000000000001E-2</v>
      </c>
      <c r="E76" s="22">
        <f t="shared" si="12"/>
        <v>2.4347826086956525E-2</v>
      </c>
      <c r="F76" s="23">
        <f>VLOOKUP(B76,[2]Sheet1!F:G,2,0)</f>
        <v>580</v>
      </c>
      <c r="G76" s="66">
        <v>580</v>
      </c>
      <c r="H76" s="23">
        <f>VLOOKUP(B76,[2]Sheet1!F:I,4,0)</f>
        <v>580</v>
      </c>
      <c r="I76" s="23">
        <f>VLOOKUP(B76,[2]Sheet1!F:J,5,0)</f>
        <v>580</v>
      </c>
      <c r="J76" s="34">
        <f t="shared" si="15"/>
        <v>1</v>
      </c>
      <c r="K76" s="35">
        <f t="shared" si="15"/>
        <v>1</v>
      </c>
      <c r="L76" s="31"/>
      <c r="M76" s="32"/>
    </row>
    <row r="77" spans="1:13" ht="17.25" customHeight="1">
      <c r="A77" s="12">
        <v>63</v>
      </c>
      <c r="B77" s="36" t="s">
        <v>81</v>
      </c>
      <c r="C77" s="21">
        <v>3.8</v>
      </c>
      <c r="D77" s="48">
        <v>0.187</v>
      </c>
      <c r="E77" s="22">
        <f t="shared" si="12"/>
        <v>4.9210526315789475E-2</v>
      </c>
      <c r="F77" s="23">
        <f>VLOOKUP(B77,[2]Sheet1!F:G,2,0)</f>
        <v>2220</v>
      </c>
      <c r="G77" s="23">
        <v>820</v>
      </c>
      <c r="H77" s="23">
        <f>VLOOKUP(B77,[2]Sheet1!F:I,4,0)</f>
        <v>2220</v>
      </c>
      <c r="I77" s="23">
        <f>VLOOKUP(B77,[2]Sheet1!F:J,5,0)</f>
        <v>820</v>
      </c>
      <c r="J77" s="34">
        <f t="shared" si="15"/>
        <v>1</v>
      </c>
      <c r="K77" s="35">
        <f t="shared" si="15"/>
        <v>1</v>
      </c>
      <c r="L77" s="31"/>
      <c r="M77" s="32"/>
    </row>
    <row r="78" spans="1:13" ht="17.25" customHeight="1">
      <c r="A78" s="15" t="s">
        <v>82</v>
      </c>
      <c r="B78" s="16" t="s">
        <v>83</v>
      </c>
      <c r="C78" s="17">
        <v>38.1</v>
      </c>
      <c r="D78" s="68">
        <v>3.8506999999999998</v>
      </c>
      <c r="E78" s="67">
        <f t="shared" si="12"/>
        <v>0.10106824146981626</v>
      </c>
      <c r="F78" s="42">
        <f>SUM(F79:F85)</f>
        <v>27831</v>
      </c>
      <c r="G78" s="42">
        <f t="shared" ref="G78:I78" si="16">SUM(G79:G85)</f>
        <v>10991</v>
      </c>
      <c r="H78" s="42">
        <f t="shared" si="16"/>
        <v>27831</v>
      </c>
      <c r="I78" s="42">
        <f t="shared" si="16"/>
        <v>10991</v>
      </c>
      <c r="J78" s="33">
        <f>H78/F78</f>
        <v>1</v>
      </c>
      <c r="K78" s="33">
        <f>I78/G78</f>
        <v>1</v>
      </c>
      <c r="L78" s="31"/>
      <c r="M78" s="32"/>
    </row>
    <row r="79" spans="1:13" ht="17.25" customHeight="1">
      <c r="A79" s="12">
        <v>64</v>
      </c>
      <c r="B79" s="12" t="s">
        <v>84</v>
      </c>
      <c r="C79" s="21">
        <v>4.7</v>
      </c>
      <c r="D79" s="48">
        <v>0.432</v>
      </c>
      <c r="E79" s="22">
        <f t="shared" si="12"/>
        <v>9.1914893617021279E-2</v>
      </c>
      <c r="F79" s="23">
        <f>VLOOKUP(B79,[2]Sheet1!F:G,2,0)</f>
        <v>4461</v>
      </c>
      <c r="G79" s="23">
        <v>2678</v>
      </c>
      <c r="H79" s="23">
        <f>VLOOKUP(B79,[2]Sheet1!F:I,4,0)</f>
        <v>4461</v>
      </c>
      <c r="I79" s="23">
        <f>VLOOKUP(B79,[2]Sheet1!F:J,5,0)</f>
        <v>2678</v>
      </c>
      <c r="J79" s="34">
        <f t="shared" ref="J79:K85" si="17">H79/F79</f>
        <v>1</v>
      </c>
      <c r="K79" s="35">
        <f t="shared" si="17"/>
        <v>1</v>
      </c>
      <c r="L79" s="31"/>
      <c r="M79" s="32"/>
    </row>
    <row r="80" spans="1:13" ht="17.25" customHeight="1">
      <c r="A80" s="12">
        <v>65</v>
      </c>
      <c r="B80" s="12" t="s">
        <v>85</v>
      </c>
      <c r="C80" s="21">
        <v>5.4</v>
      </c>
      <c r="D80" s="48">
        <v>0.48449999999999999</v>
      </c>
      <c r="E80" s="22">
        <f t="shared" si="12"/>
        <v>8.9722222222222217E-2</v>
      </c>
      <c r="F80" s="23">
        <f>VLOOKUP(B80,[2]Sheet1!F:G,2,0)</f>
        <v>1875</v>
      </c>
      <c r="G80" s="66">
        <v>1408</v>
      </c>
      <c r="H80" s="23">
        <f>VLOOKUP(B80,[2]Sheet1!F:I,4,0)</f>
        <v>1875</v>
      </c>
      <c r="I80" s="23">
        <f>VLOOKUP(B80,[2]Sheet1!F:J,5,0)</f>
        <v>1408</v>
      </c>
      <c r="J80" s="34">
        <f t="shared" si="17"/>
        <v>1</v>
      </c>
      <c r="K80" s="35">
        <f t="shared" si="17"/>
        <v>1</v>
      </c>
      <c r="L80" s="31"/>
      <c r="M80" s="32"/>
    </row>
    <row r="81" spans="1:13" ht="17.25" customHeight="1">
      <c r="A81" s="12">
        <v>66</v>
      </c>
      <c r="B81" s="12" t="s">
        <v>86</v>
      </c>
      <c r="C81" s="21">
        <v>3.6</v>
      </c>
      <c r="D81" s="48">
        <v>0.38869999999999999</v>
      </c>
      <c r="E81" s="22">
        <f t="shared" si="12"/>
        <v>0.10797222222222222</v>
      </c>
      <c r="F81" s="23">
        <f>VLOOKUP(B81,[2]Sheet1!F:G,2,0)</f>
        <v>825</v>
      </c>
      <c r="G81" s="23">
        <v>256</v>
      </c>
      <c r="H81" s="23">
        <f>VLOOKUP(B81,[2]Sheet1!F:I,4,0)</f>
        <v>825</v>
      </c>
      <c r="I81" s="23">
        <f>VLOOKUP(B81,[2]Sheet1!F:J,5,0)</f>
        <v>256</v>
      </c>
      <c r="J81" s="34">
        <f t="shared" si="17"/>
        <v>1</v>
      </c>
      <c r="K81" s="35">
        <f t="shared" si="17"/>
        <v>1</v>
      </c>
      <c r="L81" s="31"/>
      <c r="M81" s="32"/>
    </row>
    <row r="82" spans="1:13" ht="17.25" customHeight="1">
      <c r="A82" s="12">
        <v>67</v>
      </c>
      <c r="B82" s="12" t="s">
        <v>87</v>
      </c>
      <c r="C82" s="21">
        <v>4.4000000000000004</v>
      </c>
      <c r="D82" s="48">
        <v>0.3947</v>
      </c>
      <c r="E82" s="22">
        <f t="shared" si="12"/>
        <v>8.970454545454544E-2</v>
      </c>
      <c r="F82" s="23">
        <f>VLOOKUP(B82,[2]Sheet1!F:G,2,0)</f>
        <v>6393</v>
      </c>
      <c r="G82" s="66">
        <v>3915</v>
      </c>
      <c r="H82" s="23">
        <f>VLOOKUP(B82,[2]Sheet1!F:I,4,0)</f>
        <v>6393</v>
      </c>
      <c r="I82" s="23">
        <f>VLOOKUP(B82,[2]Sheet1!F:J,5,0)</f>
        <v>3915</v>
      </c>
      <c r="J82" s="34">
        <f t="shared" si="17"/>
        <v>1</v>
      </c>
      <c r="K82" s="35">
        <f t="shared" si="17"/>
        <v>1</v>
      </c>
      <c r="L82" s="31"/>
      <c r="M82" s="32"/>
    </row>
    <row r="83" spans="1:13" ht="17.25" customHeight="1">
      <c r="A83" s="12">
        <v>68</v>
      </c>
      <c r="B83" s="12" t="s">
        <v>88</v>
      </c>
      <c r="C83" s="21">
        <v>3.1</v>
      </c>
      <c r="D83" s="48">
        <v>0.24179999999999999</v>
      </c>
      <c r="E83" s="22">
        <f t="shared" si="12"/>
        <v>7.8E-2</v>
      </c>
      <c r="F83" s="23" t="s">
        <v>135</v>
      </c>
      <c r="G83" s="23" t="s">
        <v>135</v>
      </c>
      <c r="H83" s="23" t="s">
        <v>135</v>
      </c>
      <c r="I83" s="23" t="s">
        <v>135</v>
      </c>
      <c r="J83" s="23" t="s">
        <v>135</v>
      </c>
      <c r="K83" s="23" t="s">
        <v>135</v>
      </c>
      <c r="L83" s="31"/>
      <c r="M83" s="32"/>
    </row>
    <row r="84" spans="1:13" ht="17.25" customHeight="1">
      <c r="A84" s="12">
        <v>69</v>
      </c>
      <c r="B84" s="12" t="s">
        <v>89</v>
      </c>
      <c r="C84" s="21">
        <v>4.3</v>
      </c>
      <c r="D84" s="48">
        <v>0.5</v>
      </c>
      <c r="E84" s="22">
        <f t="shared" si="12"/>
        <v>0.11627906976744186</v>
      </c>
      <c r="F84" s="23">
        <f>VLOOKUP(B84,[2]Sheet1!F:G,2,0)</f>
        <v>264</v>
      </c>
      <c r="G84" s="66">
        <v>264</v>
      </c>
      <c r="H84" s="23">
        <f>VLOOKUP(B84,[2]Sheet1!F:I,4,0)</f>
        <v>264</v>
      </c>
      <c r="I84" s="23">
        <f>VLOOKUP(B84,[2]Sheet1!F:J,5,0)</f>
        <v>264</v>
      </c>
      <c r="J84" s="34">
        <f t="shared" si="17"/>
        <v>1</v>
      </c>
      <c r="K84" s="35">
        <f t="shared" si="17"/>
        <v>1</v>
      </c>
      <c r="L84" s="31"/>
      <c r="M84" s="32"/>
    </row>
    <row r="85" spans="1:13" ht="17.25" customHeight="1">
      <c r="A85" s="12">
        <v>70</v>
      </c>
      <c r="B85" s="12" t="s">
        <v>90</v>
      </c>
      <c r="C85" s="21">
        <v>12.7</v>
      </c>
      <c r="D85" s="48">
        <v>1.409</v>
      </c>
      <c r="E85" s="22">
        <f t="shared" si="12"/>
        <v>0.11094488188976379</v>
      </c>
      <c r="F85" s="23">
        <f>VLOOKUP(B85,[2]Sheet1!F:G,2,0)</f>
        <v>14013</v>
      </c>
      <c r="G85" s="66">
        <v>2470</v>
      </c>
      <c r="H85" s="23">
        <f>VLOOKUP(B85,[2]Sheet1!F:I,4,0)</f>
        <v>14013</v>
      </c>
      <c r="I85" s="23">
        <f>VLOOKUP(B85,[2]Sheet1!F:J,5,0)</f>
        <v>2470</v>
      </c>
      <c r="J85" s="34">
        <f t="shared" si="17"/>
        <v>1</v>
      </c>
      <c r="K85" s="35">
        <f t="shared" si="17"/>
        <v>1</v>
      </c>
      <c r="L85" s="31"/>
      <c r="M85" s="32"/>
    </row>
    <row r="86" spans="1:13" ht="17.25" customHeight="1">
      <c r="A86" s="15" t="s">
        <v>91</v>
      </c>
      <c r="B86" s="16" t="s">
        <v>92</v>
      </c>
      <c r="C86" s="17">
        <v>23.7</v>
      </c>
      <c r="D86" s="68">
        <v>2.2595000000000001</v>
      </c>
      <c r="E86" s="67">
        <f t="shared" si="12"/>
        <v>9.5337552742616044E-2</v>
      </c>
      <c r="F86" s="42">
        <f>SUM(F87:F91)</f>
        <v>12013.65</v>
      </c>
      <c r="G86" s="42">
        <f t="shared" ref="G86:I86" si="18">SUM(G87:G91)</f>
        <v>4752</v>
      </c>
      <c r="H86" s="42">
        <f t="shared" si="18"/>
        <v>12013.65</v>
      </c>
      <c r="I86" s="42">
        <f t="shared" si="18"/>
        <v>4752</v>
      </c>
      <c r="J86" s="33">
        <f>H86/F86</f>
        <v>1</v>
      </c>
      <c r="K86" s="33">
        <f>I86/G86</f>
        <v>1</v>
      </c>
      <c r="L86" s="31"/>
      <c r="M86" s="32"/>
    </row>
    <row r="87" spans="1:13" ht="17.25" customHeight="1">
      <c r="A87" s="12">
        <v>71</v>
      </c>
      <c r="B87" s="12" t="s">
        <v>93</v>
      </c>
      <c r="C87" s="21">
        <v>8.8000000000000007</v>
      </c>
      <c r="D87" s="48">
        <v>0.98319999999999996</v>
      </c>
      <c r="E87" s="22">
        <f t="shared" si="12"/>
        <v>0.11172727272727272</v>
      </c>
      <c r="F87" s="23">
        <f>VLOOKUP(B87,[2]Sheet1!F:G,2,0)</f>
        <v>688</v>
      </c>
      <c r="G87" s="66">
        <v>200</v>
      </c>
      <c r="H87" s="23">
        <f>VLOOKUP(B87,[2]Sheet1!F:I,4,0)</f>
        <v>688</v>
      </c>
      <c r="I87" s="23">
        <f>VLOOKUP(B87,[2]Sheet1!F:J,5,0)</f>
        <v>200</v>
      </c>
      <c r="J87" s="34">
        <f t="shared" ref="J87:K91" si="19">H87/F87</f>
        <v>1</v>
      </c>
      <c r="K87" s="35">
        <f t="shared" si="19"/>
        <v>1</v>
      </c>
      <c r="L87" s="31"/>
      <c r="M87" s="32"/>
    </row>
    <row r="88" spans="1:13" ht="17.25" customHeight="1">
      <c r="A88" s="12">
        <v>72</v>
      </c>
      <c r="B88" s="12" t="s">
        <v>94</v>
      </c>
      <c r="C88" s="21">
        <v>6.7</v>
      </c>
      <c r="D88" s="48">
        <v>0.65010000000000001</v>
      </c>
      <c r="E88" s="22">
        <f t="shared" si="12"/>
        <v>9.7029850746268659E-2</v>
      </c>
      <c r="F88" s="23">
        <f>VLOOKUP(B88,[2]Sheet1!F:G,2,0)</f>
        <v>5164</v>
      </c>
      <c r="G88" s="66">
        <v>2714</v>
      </c>
      <c r="H88" s="23">
        <f>VLOOKUP(B88,[2]Sheet1!F:I,4,0)</f>
        <v>5164</v>
      </c>
      <c r="I88" s="23">
        <f>VLOOKUP(B88,[2]Sheet1!F:J,5,0)</f>
        <v>2714</v>
      </c>
      <c r="J88" s="34">
        <f t="shared" si="19"/>
        <v>1</v>
      </c>
      <c r="K88" s="35">
        <f t="shared" si="19"/>
        <v>1</v>
      </c>
      <c r="L88" s="31"/>
      <c r="M88" s="32"/>
    </row>
    <row r="89" spans="1:13" ht="17.25" customHeight="1">
      <c r="A89" s="12">
        <v>73</v>
      </c>
      <c r="B89" s="12" t="s">
        <v>95</v>
      </c>
      <c r="C89" s="21">
        <v>3.4</v>
      </c>
      <c r="D89" s="48">
        <v>0.19620000000000001</v>
      </c>
      <c r="E89" s="22">
        <f t="shared" si="12"/>
        <v>5.7705882352941183E-2</v>
      </c>
      <c r="F89" s="23">
        <f>VLOOKUP(B89,[2]Sheet1!F:G,2,0)</f>
        <v>4978</v>
      </c>
      <c r="G89" s="66">
        <v>1200</v>
      </c>
      <c r="H89" s="23">
        <f>VLOOKUP(B89,[2]Sheet1!F:I,4,0)</f>
        <v>4978</v>
      </c>
      <c r="I89" s="23">
        <f>VLOOKUP(B89,[2]Sheet1!F:J,5,0)</f>
        <v>1200</v>
      </c>
      <c r="J89" s="34">
        <f t="shared" si="19"/>
        <v>1</v>
      </c>
      <c r="K89" s="35">
        <f t="shared" si="19"/>
        <v>1</v>
      </c>
      <c r="L89" s="31"/>
      <c r="M89" s="32"/>
    </row>
    <row r="90" spans="1:13" ht="17.25" customHeight="1">
      <c r="A90" s="12">
        <v>74</v>
      </c>
      <c r="B90" s="12" t="s">
        <v>96</v>
      </c>
      <c r="C90" s="21">
        <v>3.4</v>
      </c>
      <c r="D90" s="48">
        <v>0.17299999999999999</v>
      </c>
      <c r="E90" s="22">
        <f t="shared" si="12"/>
        <v>5.0882352941176469E-2</v>
      </c>
      <c r="F90" s="23">
        <f>VLOOKUP(B90,[2]Sheet1!F:G,2,0)</f>
        <v>693</v>
      </c>
      <c r="G90" s="23">
        <v>340</v>
      </c>
      <c r="H90" s="23">
        <f>VLOOKUP(B90,[2]Sheet1!F:I,4,0)</f>
        <v>693</v>
      </c>
      <c r="I90" s="23">
        <f>VLOOKUP(B90,[2]Sheet1!F:J,5,0)</f>
        <v>340</v>
      </c>
      <c r="J90" s="34">
        <f t="shared" si="19"/>
        <v>1</v>
      </c>
      <c r="K90" s="35">
        <f t="shared" si="19"/>
        <v>1</v>
      </c>
      <c r="L90" s="31"/>
      <c r="M90" s="32"/>
    </row>
    <row r="91" spans="1:13" ht="17.25" customHeight="1">
      <c r="A91" s="12">
        <v>75</v>
      </c>
      <c r="B91" s="12" t="s">
        <v>97</v>
      </c>
      <c r="C91" s="21">
        <v>1.3</v>
      </c>
      <c r="D91" s="48">
        <v>0.25700000000000001</v>
      </c>
      <c r="E91" s="22">
        <f t="shared" si="12"/>
        <v>0.19769230769230769</v>
      </c>
      <c r="F91" s="23">
        <f>VLOOKUP(B91,[2]Sheet1!F:G,2,0)</f>
        <v>490.65</v>
      </c>
      <c r="G91" s="23">
        <v>298</v>
      </c>
      <c r="H91" s="23">
        <f>VLOOKUP(B91,[2]Sheet1!F:I,4,0)</f>
        <v>490.65</v>
      </c>
      <c r="I91" s="23">
        <f>VLOOKUP(B91,[2]Sheet1!F:J,5,0)</f>
        <v>298</v>
      </c>
      <c r="J91" s="34">
        <f t="shared" si="19"/>
        <v>1</v>
      </c>
      <c r="K91" s="35">
        <f t="shared" si="19"/>
        <v>1</v>
      </c>
      <c r="L91" s="31"/>
      <c r="M91" s="32"/>
    </row>
    <row r="92" spans="1:13" ht="17.25" customHeight="1">
      <c r="A92" s="15" t="s">
        <v>98</v>
      </c>
      <c r="B92" s="16" t="s">
        <v>99</v>
      </c>
      <c r="C92" s="17">
        <v>42</v>
      </c>
      <c r="D92" s="68">
        <v>3.7558820000000006</v>
      </c>
      <c r="E92" s="69">
        <f t="shared" si="12"/>
        <v>8.9425761904761925E-2</v>
      </c>
      <c r="F92" s="42">
        <f>SUM(F93:F102)</f>
        <v>6477.93</v>
      </c>
      <c r="G92" s="42">
        <f t="shared" ref="G92:I92" si="20">SUM(G93:G102)</f>
        <v>3901</v>
      </c>
      <c r="H92" s="42">
        <f t="shared" si="20"/>
        <v>6477.93</v>
      </c>
      <c r="I92" s="42">
        <f t="shared" si="20"/>
        <v>3901</v>
      </c>
      <c r="J92" s="33">
        <f>H92/F92</f>
        <v>1</v>
      </c>
      <c r="K92" s="33">
        <f>I92/G92</f>
        <v>1</v>
      </c>
      <c r="L92" s="31"/>
      <c r="M92" s="32"/>
    </row>
    <row r="93" spans="1:13" ht="17.25" customHeight="1">
      <c r="A93" s="12">
        <v>76</v>
      </c>
      <c r="B93" s="12" t="s">
        <v>100</v>
      </c>
      <c r="C93" s="25">
        <v>9.5</v>
      </c>
      <c r="D93" s="48">
        <v>0.62239999999999995</v>
      </c>
      <c r="E93" s="22">
        <f t="shared" si="12"/>
        <v>6.5515789473684208E-2</v>
      </c>
      <c r="F93" s="23">
        <f>VLOOKUP(B93,[2]Sheet1!F:G,2,0)</f>
        <v>151</v>
      </c>
      <c r="G93" s="23">
        <v>151</v>
      </c>
      <c r="H93" s="23">
        <f>VLOOKUP(B93,[2]Sheet1!F:I,4,0)</f>
        <v>151</v>
      </c>
      <c r="I93" s="23">
        <f>VLOOKUP(B93,[2]Sheet1!F:J,5,0)</f>
        <v>151</v>
      </c>
      <c r="J93" s="34">
        <f t="shared" ref="J93:K102" si="21">H93/F93</f>
        <v>1</v>
      </c>
      <c r="K93" s="35">
        <f t="shared" si="21"/>
        <v>1</v>
      </c>
      <c r="L93" s="31"/>
      <c r="M93" s="32"/>
    </row>
    <row r="94" spans="1:13" ht="17.25" customHeight="1">
      <c r="A94" s="12">
        <v>77</v>
      </c>
      <c r="B94" s="12" t="s">
        <v>101</v>
      </c>
      <c r="C94" s="21">
        <v>2.2000000000000002</v>
      </c>
      <c r="D94" s="48">
        <v>0.15975999999999999</v>
      </c>
      <c r="E94" s="22">
        <f t="shared" si="12"/>
        <v>7.2618181818181804E-2</v>
      </c>
      <c r="F94" s="23">
        <f>VLOOKUP(B94,[2]Sheet1!F:G,2,0)</f>
        <v>74</v>
      </c>
      <c r="G94" s="66">
        <v>64</v>
      </c>
      <c r="H94" s="23">
        <f>VLOOKUP(B94,[2]Sheet1!F:I,4,0)</f>
        <v>74</v>
      </c>
      <c r="I94" s="23">
        <f>VLOOKUP(B94,[2]Sheet1!F:J,5,0)</f>
        <v>64</v>
      </c>
      <c r="J94" s="34">
        <f t="shared" si="21"/>
        <v>1</v>
      </c>
      <c r="K94" s="35">
        <f t="shared" si="21"/>
        <v>1</v>
      </c>
      <c r="L94" s="31"/>
      <c r="M94" s="32"/>
    </row>
    <row r="95" spans="1:13" ht="17.25" customHeight="1">
      <c r="A95" s="12">
        <v>78</v>
      </c>
      <c r="B95" s="12" t="s">
        <v>102</v>
      </c>
      <c r="C95" s="21">
        <v>4.4000000000000004</v>
      </c>
      <c r="D95" s="48">
        <v>0.93319500000000011</v>
      </c>
      <c r="E95" s="22">
        <f t="shared" si="12"/>
        <v>0.21208977272727272</v>
      </c>
      <c r="F95" s="23">
        <f>VLOOKUP(B95,[2]Sheet1!F:G,2,0)</f>
        <v>71.930000000000007</v>
      </c>
      <c r="G95" s="23">
        <v>52</v>
      </c>
      <c r="H95" s="23">
        <f>VLOOKUP(B95,[2]Sheet1!F:I,4,0)</f>
        <v>71.930000000000007</v>
      </c>
      <c r="I95" s="23">
        <f>VLOOKUP(B95,[2]Sheet1!F:J,5,0)</f>
        <v>52</v>
      </c>
      <c r="J95" s="34">
        <f t="shared" si="21"/>
        <v>1</v>
      </c>
      <c r="K95" s="35">
        <f t="shared" si="21"/>
        <v>1</v>
      </c>
      <c r="L95" s="31"/>
      <c r="M95" s="32"/>
    </row>
    <row r="96" spans="1:13" ht="17.25" customHeight="1">
      <c r="A96" s="12">
        <v>79</v>
      </c>
      <c r="B96" s="12" t="s">
        <v>103</v>
      </c>
      <c r="C96" s="21">
        <v>2</v>
      </c>
      <c r="D96" s="48">
        <v>0.03</v>
      </c>
      <c r="E96" s="22">
        <f t="shared" si="12"/>
        <v>1.4999999999999999E-2</v>
      </c>
      <c r="F96" s="23">
        <f>VLOOKUP(B96,[2]Sheet1!F:G,2,0)</f>
        <v>56</v>
      </c>
      <c r="G96" s="66">
        <v>56</v>
      </c>
      <c r="H96" s="23">
        <f>VLOOKUP(B96,[2]Sheet1!F:I,4,0)</f>
        <v>56</v>
      </c>
      <c r="I96" s="23">
        <f>VLOOKUP(B96,[2]Sheet1!F:J,5,0)</f>
        <v>56</v>
      </c>
      <c r="J96" s="34">
        <f t="shared" si="21"/>
        <v>1</v>
      </c>
      <c r="K96" s="35">
        <f t="shared" si="21"/>
        <v>1</v>
      </c>
      <c r="L96" s="31"/>
      <c r="M96" s="32"/>
    </row>
    <row r="97" spans="1:13" ht="17.25" customHeight="1">
      <c r="A97" s="12">
        <v>80</v>
      </c>
      <c r="B97" s="12" t="s">
        <v>104</v>
      </c>
      <c r="C97" s="21">
        <v>4.7</v>
      </c>
      <c r="D97" s="48">
        <v>0.16239999999999999</v>
      </c>
      <c r="E97" s="22">
        <f t="shared" si="12"/>
        <v>3.4553191489361701E-2</v>
      </c>
      <c r="F97" s="23">
        <f>VLOOKUP(B97,[2]Sheet1!F:G,2,0)</f>
        <v>1088</v>
      </c>
      <c r="G97" s="23">
        <v>440</v>
      </c>
      <c r="H97" s="23">
        <f>VLOOKUP(B97,[2]Sheet1!F:I,4,0)</f>
        <v>1088</v>
      </c>
      <c r="I97" s="23">
        <f>VLOOKUP(B97,[2]Sheet1!F:J,5,0)</f>
        <v>440</v>
      </c>
      <c r="J97" s="34">
        <f t="shared" si="21"/>
        <v>1</v>
      </c>
      <c r="K97" s="35">
        <f t="shared" si="21"/>
        <v>1</v>
      </c>
      <c r="L97" s="31"/>
      <c r="M97" s="32"/>
    </row>
    <row r="98" spans="1:13" ht="17.25" customHeight="1">
      <c r="A98" s="12">
        <v>81</v>
      </c>
      <c r="B98" s="12" t="s">
        <v>105</v>
      </c>
      <c r="C98" s="21">
        <v>5.0999999999999996</v>
      </c>
      <c r="D98" s="48">
        <v>0.43769999999999998</v>
      </c>
      <c r="E98" s="22">
        <f t="shared" si="12"/>
        <v>8.5823529411764701E-2</v>
      </c>
      <c r="F98" s="23">
        <f>VLOOKUP(B98,[2]Sheet1!F:G,2,0)</f>
        <v>2735</v>
      </c>
      <c r="G98" s="66">
        <v>1350</v>
      </c>
      <c r="H98" s="23">
        <f>VLOOKUP(B98,[2]Sheet1!F:I,4,0)</f>
        <v>2735</v>
      </c>
      <c r="I98" s="23">
        <f>VLOOKUP(B98,[2]Sheet1!F:J,5,0)</f>
        <v>1350</v>
      </c>
      <c r="J98" s="34">
        <f t="shared" si="21"/>
        <v>1</v>
      </c>
      <c r="K98" s="35">
        <f t="shared" si="21"/>
        <v>1</v>
      </c>
      <c r="L98" s="31"/>
      <c r="M98" s="32"/>
    </row>
    <row r="99" spans="1:13" ht="17.25" customHeight="1">
      <c r="A99" s="12">
        <v>82</v>
      </c>
      <c r="B99" s="12" t="s">
        <v>106</v>
      </c>
      <c r="C99" s="21">
        <v>4.8</v>
      </c>
      <c r="D99" s="48">
        <v>0.3347</v>
      </c>
      <c r="E99" s="22">
        <f t="shared" si="12"/>
        <v>6.9729166666666675E-2</v>
      </c>
      <c r="F99" s="23">
        <f>VLOOKUP(B99,[2]Sheet1!F:G,2,0)</f>
        <v>394</v>
      </c>
      <c r="G99" s="66">
        <v>254</v>
      </c>
      <c r="H99" s="23">
        <f>VLOOKUP(B99,[2]Sheet1!F:I,4,0)</f>
        <v>394</v>
      </c>
      <c r="I99" s="23">
        <f>VLOOKUP(B99,[2]Sheet1!F:J,5,0)</f>
        <v>254</v>
      </c>
      <c r="J99" s="34">
        <f t="shared" si="21"/>
        <v>1</v>
      </c>
      <c r="K99" s="35">
        <f t="shared" si="21"/>
        <v>1</v>
      </c>
      <c r="L99" s="31"/>
      <c r="M99" s="32"/>
    </row>
    <row r="100" spans="1:13" ht="17.25" customHeight="1">
      <c r="A100" s="12">
        <v>83</v>
      </c>
      <c r="B100" s="12" t="s">
        <v>107</v>
      </c>
      <c r="C100" s="21">
        <v>2.2999999999999998</v>
      </c>
      <c r="D100" s="48">
        <v>3.6200000000000003E-2</v>
      </c>
      <c r="E100" s="22">
        <f t="shared" si="12"/>
        <v>1.573913043478261E-2</v>
      </c>
      <c r="F100" s="23" t="s">
        <v>135</v>
      </c>
      <c r="G100" s="23" t="s">
        <v>135</v>
      </c>
      <c r="H100" s="23" t="s">
        <v>135</v>
      </c>
      <c r="I100" s="23" t="s">
        <v>135</v>
      </c>
      <c r="J100" s="23" t="s">
        <v>135</v>
      </c>
      <c r="K100" s="23" t="s">
        <v>135</v>
      </c>
      <c r="L100" s="31"/>
      <c r="M100" s="32"/>
    </row>
    <row r="101" spans="1:13" ht="17.25" customHeight="1">
      <c r="A101" s="12">
        <v>84</v>
      </c>
      <c r="B101" s="12" t="s">
        <v>108</v>
      </c>
      <c r="C101" s="25">
        <v>4.2</v>
      </c>
      <c r="D101" s="48">
        <v>0.65862700000000007</v>
      </c>
      <c r="E101" s="22">
        <f t="shared" si="12"/>
        <v>0.15681595238095239</v>
      </c>
      <c r="F101" s="23">
        <f>VLOOKUP(B101,[2]Sheet1!F:G,2,0)</f>
        <v>78</v>
      </c>
      <c r="G101" s="66">
        <v>78</v>
      </c>
      <c r="H101" s="23">
        <f>VLOOKUP(B101,[2]Sheet1!F:I,4,0)</f>
        <v>78</v>
      </c>
      <c r="I101" s="23">
        <f>VLOOKUP(B101,[2]Sheet1!F:J,5,0)</f>
        <v>78</v>
      </c>
      <c r="J101" s="34">
        <f t="shared" si="21"/>
        <v>1</v>
      </c>
      <c r="K101" s="35">
        <f t="shared" si="21"/>
        <v>1</v>
      </c>
      <c r="L101" s="31"/>
      <c r="M101" s="32"/>
    </row>
    <row r="102" spans="1:13" ht="17.25" customHeight="1">
      <c r="A102" s="12">
        <v>85</v>
      </c>
      <c r="B102" s="12" t="s">
        <v>109</v>
      </c>
      <c r="C102" s="21">
        <v>2.8</v>
      </c>
      <c r="D102" s="48">
        <v>0.38090000000000002</v>
      </c>
      <c r="E102" s="22">
        <f t="shared" si="12"/>
        <v>0.13603571428571429</v>
      </c>
      <c r="F102" s="23">
        <f>VLOOKUP(B102,[2]Sheet1!F:G,2,0)</f>
        <v>1830</v>
      </c>
      <c r="G102" s="66">
        <v>1456</v>
      </c>
      <c r="H102" s="23">
        <f>VLOOKUP(B102,[2]Sheet1!F:I,4,0)</f>
        <v>1830</v>
      </c>
      <c r="I102" s="23">
        <f>VLOOKUP(B102,[2]Sheet1!F:J,5,0)</f>
        <v>1456</v>
      </c>
      <c r="J102" s="34">
        <f t="shared" si="21"/>
        <v>1</v>
      </c>
      <c r="K102" s="35">
        <f t="shared" si="21"/>
        <v>1</v>
      </c>
      <c r="L102" s="31"/>
      <c r="M102" s="32"/>
    </row>
    <row r="103" spans="1:13" ht="17.25" customHeight="1">
      <c r="A103" s="26" t="s">
        <v>110</v>
      </c>
      <c r="B103" s="16" t="s">
        <v>111</v>
      </c>
      <c r="C103" s="17">
        <v>41.9</v>
      </c>
      <c r="D103" s="68">
        <v>2.8505500000000001</v>
      </c>
      <c r="E103" s="67">
        <f t="shared" si="12"/>
        <v>6.8032219570405728E-2</v>
      </c>
      <c r="F103" s="42">
        <f>SUM(F104:F113)</f>
        <v>53801</v>
      </c>
      <c r="G103" s="42">
        <f t="shared" ref="G103:I103" si="22">SUM(G104:G113)</f>
        <v>16910</v>
      </c>
      <c r="H103" s="42">
        <f t="shared" si="22"/>
        <v>55171</v>
      </c>
      <c r="I103" s="42">
        <f t="shared" si="22"/>
        <v>16910</v>
      </c>
      <c r="J103" s="33">
        <f>H103/F103</f>
        <v>1.0254642107024032</v>
      </c>
      <c r="K103" s="33">
        <f>I103/G103</f>
        <v>1</v>
      </c>
      <c r="L103" s="31"/>
      <c r="M103" s="32"/>
    </row>
    <row r="104" spans="1:13" ht="17.25" customHeight="1">
      <c r="A104" s="12">
        <v>86</v>
      </c>
      <c r="B104" s="12" t="s">
        <v>112</v>
      </c>
      <c r="C104" s="21">
        <v>6.9</v>
      </c>
      <c r="D104" s="48">
        <v>0.186</v>
      </c>
      <c r="E104" s="22">
        <f t="shared" si="12"/>
        <v>2.6956521739130435E-2</v>
      </c>
      <c r="F104" s="23" t="s">
        <v>135</v>
      </c>
      <c r="G104" s="23" t="s">
        <v>135</v>
      </c>
      <c r="H104" s="23" t="s">
        <v>135</v>
      </c>
      <c r="I104" s="23" t="s">
        <v>135</v>
      </c>
      <c r="J104" s="23" t="s">
        <v>135</v>
      </c>
      <c r="K104" s="23" t="s">
        <v>135</v>
      </c>
      <c r="L104" s="31"/>
      <c r="M104" s="32"/>
    </row>
    <row r="105" spans="1:13" ht="17.25" customHeight="1">
      <c r="A105" s="12">
        <v>87</v>
      </c>
      <c r="B105" s="12" t="s">
        <v>113</v>
      </c>
      <c r="C105" s="21">
        <v>1</v>
      </c>
      <c r="D105" s="48">
        <v>0</v>
      </c>
      <c r="E105" s="22">
        <f t="shared" si="12"/>
        <v>0</v>
      </c>
      <c r="F105" s="23">
        <f>VLOOKUP(B105,[2]Sheet1!F:G,2,0)</f>
        <v>458</v>
      </c>
      <c r="G105" s="66">
        <v>238</v>
      </c>
      <c r="H105" s="23">
        <f>VLOOKUP(B105,[2]Sheet1!F:I,4,0)</f>
        <v>458</v>
      </c>
      <c r="I105" s="23">
        <f>VLOOKUP(B105,[2]Sheet1!F:J,5,0)</f>
        <v>238</v>
      </c>
      <c r="J105" s="34">
        <f t="shared" ref="J105:K113" si="23">H105/F105</f>
        <v>1</v>
      </c>
      <c r="K105" s="35">
        <f t="shared" si="23"/>
        <v>1</v>
      </c>
      <c r="L105" s="31"/>
      <c r="M105" s="32"/>
    </row>
    <row r="106" spans="1:13" ht="17.25" customHeight="1">
      <c r="A106" s="12">
        <v>88</v>
      </c>
      <c r="B106" s="12" t="s">
        <v>114</v>
      </c>
      <c r="C106" s="21">
        <v>4.5</v>
      </c>
      <c r="D106" s="48">
        <v>0.247</v>
      </c>
      <c r="E106" s="22">
        <f t="shared" si="12"/>
        <v>5.488888888888889E-2</v>
      </c>
      <c r="F106" s="23">
        <f>VLOOKUP(B106,[2]Sheet1!F:G,2,0)</f>
        <v>15870</v>
      </c>
      <c r="G106" s="66">
        <v>1604</v>
      </c>
      <c r="H106" s="23">
        <f>VLOOKUP(B106,[2]Sheet1!F:I,4,0)</f>
        <v>15870</v>
      </c>
      <c r="I106" s="23">
        <f>VLOOKUP(B106,[2]Sheet1!F:J,5,0)</f>
        <v>1604</v>
      </c>
      <c r="J106" s="34">
        <f t="shared" si="23"/>
        <v>1</v>
      </c>
      <c r="K106" s="35">
        <f t="shared" si="23"/>
        <v>1</v>
      </c>
      <c r="L106" s="31"/>
      <c r="M106" s="32"/>
    </row>
    <row r="107" spans="1:13" ht="17.25" customHeight="1">
      <c r="A107" s="12">
        <v>89</v>
      </c>
      <c r="B107" s="12" t="s">
        <v>115</v>
      </c>
      <c r="C107" s="21">
        <v>5</v>
      </c>
      <c r="D107" s="48">
        <v>0.71599999999999997</v>
      </c>
      <c r="E107" s="22">
        <f t="shared" si="12"/>
        <v>0.14319999999999999</v>
      </c>
      <c r="F107" s="23">
        <f>VLOOKUP(B107,[2]Sheet1!F:G,2,0)</f>
        <v>2813</v>
      </c>
      <c r="G107" s="66">
        <v>1116</v>
      </c>
      <c r="H107" s="23">
        <f>VLOOKUP(B107,[2]Sheet1!F:I,4,0)</f>
        <v>4183</v>
      </c>
      <c r="I107" s="23">
        <f>VLOOKUP(B107,[2]Sheet1!F:J,5,0)</f>
        <v>1116</v>
      </c>
      <c r="J107" s="34">
        <f t="shared" si="23"/>
        <v>1.4870245289726272</v>
      </c>
      <c r="K107" s="35">
        <f t="shared" si="23"/>
        <v>1</v>
      </c>
      <c r="L107" s="31"/>
      <c r="M107" s="32"/>
    </row>
    <row r="108" spans="1:13" ht="17.25" customHeight="1">
      <c r="A108" s="12">
        <v>90</v>
      </c>
      <c r="B108" s="12" t="s">
        <v>116</v>
      </c>
      <c r="C108" s="21">
        <v>3.1</v>
      </c>
      <c r="D108" s="48">
        <v>1.4999999999999999E-2</v>
      </c>
      <c r="E108" s="22">
        <f t="shared" si="12"/>
        <v>4.8387096774193542E-3</v>
      </c>
      <c r="F108" s="23">
        <f>VLOOKUP(B108,[2]Sheet1!F:G,2,0)</f>
        <v>90</v>
      </c>
      <c r="G108" s="66">
        <v>90</v>
      </c>
      <c r="H108" s="23">
        <f>VLOOKUP(B108,[2]Sheet1!F:I,4,0)</f>
        <v>90</v>
      </c>
      <c r="I108" s="23">
        <f>VLOOKUP(B108,[2]Sheet1!F:J,5,0)</f>
        <v>90</v>
      </c>
      <c r="J108" s="34">
        <f t="shared" si="23"/>
        <v>1</v>
      </c>
      <c r="K108" s="35">
        <f t="shared" si="23"/>
        <v>1</v>
      </c>
      <c r="L108" s="31"/>
      <c r="M108" s="32"/>
    </row>
    <row r="109" spans="1:13" ht="17.25" customHeight="1">
      <c r="A109" s="12">
        <v>91</v>
      </c>
      <c r="B109" s="12" t="s">
        <v>117</v>
      </c>
      <c r="C109" s="21">
        <v>5</v>
      </c>
      <c r="D109" s="48">
        <v>0.68</v>
      </c>
      <c r="E109" s="22">
        <f t="shared" si="12"/>
        <v>0.13600000000000001</v>
      </c>
      <c r="F109" s="23">
        <f>VLOOKUP(B109,[2]Sheet1!F:G,2,0)</f>
        <v>3844</v>
      </c>
      <c r="G109" s="66">
        <v>1504</v>
      </c>
      <c r="H109" s="23">
        <f>VLOOKUP(B109,[2]Sheet1!F:I,4,0)</f>
        <v>3844</v>
      </c>
      <c r="I109" s="23">
        <f>VLOOKUP(B109,[2]Sheet1!F:J,5,0)</f>
        <v>1504</v>
      </c>
      <c r="J109" s="34">
        <f t="shared" si="23"/>
        <v>1</v>
      </c>
      <c r="K109" s="35">
        <f t="shared" si="23"/>
        <v>1</v>
      </c>
      <c r="L109" s="31"/>
      <c r="M109" s="32"/>
    </row>
    <row r="110" spans="1:13" ht="17.25" customHeight="1">
      <c r="A110" s="12">
        <v>92</v>
      </c>
      <c r="B110" s="12" t="s">
        <v>118</v>
      </c>
      <c r="C110" s="21">
        <v>6.2</v>
      </c>
      <c r="D110" s="48">
        <v>0.21045</v>
      </c>
      <c r="E110" s="22">
        <f t="shared" si="12"/>
        <v>3.3943548387096775E-2</v>
      </c>
      <c r="F110" s="23">
        <f>VLOOKUP(B110,[2]Sheet1!F:G,2,0)</f>
        <v>780</v>
      </c>
      <c r="G110" s="66">
        <v>780</v>
      </c>
      <c r="H110" s="23">
        <f>VLOOKUP(B110,[2]Sheet1!F:I,4,0)</f>
        <v>780</v>
      </c>
      <c r="I110" s="23">
        <f>VLOOKUP(B110,[2]Sheet1!F:J,5,0)</f>
        <v>780</v>
      </c>
      <c r="J110" s="34">
        <f t="shared" si="23"/>
        <v>1</v>
      </c>
      <c r="K110" s="35">
        <f t="shared" si="23"/>
        <v>1</v>
      </c>
      <c r="L110" s="31"/>
      <c r="M110" s="32"/>
    </row>
    <row r="111" spans="1:13" ht="17.25" customHeight="1">
      <c r="A111" s="12">
        <v>93</v>
      </c>
      <c r="B111" s="12" t="s">
        <v>119</v>
      </c>
      <c r="C111" s="21">
        <v>4</v>
      </c>
      <c r="D111" s="48">
        <v>0.152</v>
      </c>
      <c r="E111" s="22">
        <f t="shared" si="12"/>
        <v>3.7999999999999999E-2</v>
      </c>
      <c r="F111" s="23">
        <f>VLOOKUP(B111,[2]Sheet1!F:G,2,0)</f>
        <v>2444</v>
      </c>
      <c r="G111" s="66">
        <v>1414</v>
      </c>
      <c r="H111" s="23">
        <f>VLOOKUP(B111,[2]Sheet1!F:I,4,0)</f>
        <v>2444</v>
      </c>
      <c r="I111" s="23">
        <f>VLOOKUP(B111,[2]Sheet1!F:J,5,0)</f>
        <v>1414</v>
      </c>
      <c r="J111" s="34">
        <f t="shared" si="23"/>
        <v>1</v>
      </c>
      <c r="K111" s="35">
        <f t="shared" si="23"/>
        <v>1</v>
      </c>
      <c r="L111" s="31"/>
      <c r="M111" s="32"/>
    </row>
    <row r="112" spans="1:13" ht="17.25" customHeight="1">
      <c r="A112" s="12">
        <v>94</v>
      </c>
      <c r="B112" s="12" t="s">
        <v>120</v>
      </c>
      <c r="C112" s="21">
        <v>2.1</v>
      </c>
      <c r="D112" s="48">
        <v>8.2000000000000003E-2</v>
      </c>
      <c r="E112" s="22">
        <f t="shared" si="12"/>
        <v>3.9047619047619046E-2</v>
      </c>
      <c r="F112" s="23">
        <f>VLOOKUP(B112,[2]Sheet1!F:G,2,0)</f>
        <v>3630</v>
      </c>
      <c r="G112" s="66">
        <v>1420</v>
      </c>
      <c r="H112" s="23">
        <f>VLOOKUP(B112,[2]Sheet1!F:I,4,0)</f>
        <v>3630</v>
      </c>
      <c r="I112" s="23">
        <f>VLOOKUP(B112,[2]Sheet1!F:J,5,0)</f>
        <v>1420</v>
      </c>
      <c r="J112" s="34">
        <f t="shared" si="23"/>
        <v>1</v>
      </c>
      <c r="K112" s="35">
        <f t="shared" si="23"/>
        <v>1</v>
      </c>
      <c r="L112" s="31"/>
      <c r="M112" s="32"/>
    </row>
    <row r="113" spans="1:13" ht="17.25" customHeight="1">
      <c r="A113" s="12">
        <v>95</v>
      </c>
      <c r="B113" s="12" t="s">
        <v>121</v>
      </c>
      <c r="C113" s="21">
        <v>4.0999999999999996</v>
      </c>
      <c r="D113" s="48">
        <v>0.56210000000000004</v>
      </c>
      <c r="E113" s="22">
        <f t="shared" si="12"/>
        <v>0.13709756097560977</v>
      </c>
      <c r="F113" s="23">
        <f>VLOOKUP(B113,[2]Sheet1!F:G,2,0)</f>
        <v>23872</v>
      </c>
      <c r="G113" s="23">
        <v>8744</v>
      </c>
      <c r="H113" s="23">
        <f>VLOOKUP(B113,[2]Sheet1!F:I,4,0)</f>
        <v>23872</v>
      </c>
      <c r="I113" s="23">
        <f>VLOOKUP(B113,[2]Sheet1!F:J,5,0)</f>
        <v>8744</v>
      </c>
      <c r="J113" s="34">
        <f t="shared" si="23"/>
        <v>1</v>
      </c>
      <c r="K113" s="35">
        <f t="shared" si="23"/>
        <v>1</v>
      </c>
      <c r="L113" s="31"/>
      <c r="M113" s="32"/>
    </row>
    <row r="114" spans="1:13">
      <c r="A114" s="37" t="s">
        <v>122</v>
      </c>
    </row>
  </sheetData>
  <autoFilter ref="A6:M114">
    <filterColumn colId="2">
      <colorFilter dxfId="0"/>
    </filterColumn>
  </autoFilter>
  <mergeCells count="10">
    <mergeCell ref="A1:B1"/>
    <mergeCell ref="A2:K2"/>
    <mergeCell ref="A3:K3"/>
    <mergeCell ref="A4:A6"/>
    <mergeCell ref="B4:B6"/>
    <mergeCell ref="C4:E4"/>
    <mergeCell ref="F4:K4"/>
    <mergeCell ref="E5:E6"/>
    <mergeCell ref="J5:J6"/>
    <mergeCell ref="K5:K6"/>
  </mergeCells>
  <phoneticPr fontId="56" type="noConversion"/>
  <pageMargins left="0.70866141732283505" right="0.70866141732283505" top="0.74803149606299202" bottom="0.74803149606299202" header="0.31496062992126" footer="0.31496062992126"/>
  <pageSetup paperSize="9" orientation="portrait" useFirstPageNumber="1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6"/>
  <sheetViews>
    <sheetView tabSelected="1" view="pageBreakPreview" zoomScaleNormal="100" zoomScaleSheetLayoutView="100" workbookViewId="0">
      <pane ySplit="5" topLeftCell="A45" activePane="bottomLeft" state="frozen"/>
      <selection pane="bottomLeft" activeCell="F13" sqref="F13"/>
    </sheetView>
  </sheetViews>
  <sheetFormatPr defaultColWidth="9" defaultRowHeight="15"/>
  <cols>
    <col min="1" max="1" width="4.75" style="51" customWidth="1"/>
    <col min="2" max="2" width="5.5" style="51" customWidth="1"/>
    <col min="3" max="3" width="7.25" style="51" customWidth="1"/>
    <col min="4" max="4" width="25.25" style="77" customWidth="1"/>
    <col min="5" max="5" width="9.75" style="51" customWidth="1"/>
    <col min="6" max="6" width="12.125" style="52" customWidth="1"/>
    <col min="7" max="7" width="9.875" style="52" customWidth="1"/>
    <col min="8" max="16384" width="9" style="53"/>
  </cols>
  <sheetData>
    <row r="1" spans="1:7">
      <c r="A1" s="93" t="s">
        <v>136</v>
      </c>
      <c r="B1" s="93"/>
      <c r="C1" s="93"/>
      <c r="D1" s="93"/>
    </row>
    <row r="2" spans="1:7" ht="23.25" customHeight="1">
      <c r="A2" s="94" t="s">
        <v>137</v>
      </c>
      <c r="B2" s="94"/>
      <c r="C2" s="94"/>
      <c r="D2" s="94"/>
      <c r="E2" s="94"/>
      <c r="F2" s="94"/>
      <c r="G2" s="94"/>
    </row>
    <row r="3" spans="1:7" ht="21" customHeight="1">
      <c r="A3" s="54"/>
      <c r="B3" s="54"/>
      <c r="C3" s="54"/>
      <c r="D3" s="101" t="s">
        <v>286</v>
      </c>
      <c r="E3" s="101"/>
      <c r="F3" s="55"/>
      <c r="G3" s="78"/>
    </row>
    <row r="4" spans="1:7" ht="18.75" customHeight="1">
      <c r="A4" s="95" t="s">
        <v>289</v>
      </c>
      <c r="B4" s="96" t="s">
        <v>290</v>
      </c>
      <c r="C4" s="96" t="s">
        <v>291</v>
      </c>
      <c r="D4" s="98" t="s">
        <v>251</v>
      </c>
      <c r="E4" s="95" t="s">
        <v>292</v>
      </c>
      <c r="F4" s="99" t="s">
        <v>293</v>
      </c>
      <c r="G4" s="102" t="s">
        <v>294</v>
      </c>
    </row>
    <row r="5" spans="1:7" s="56" customFormat="1" ht="29.25" customHeight="1">
      <c r="A5" s="95"/>
      <c r="B5" s="97"/>
      <c r="C5" s="97"/>
      <c r="D5" s="98"/>
      <c r="E5" s="95"/>
      <c r="F5" s="100"/>
      <c r="G5" s="103"/>
    </row>
    <row r="6" spans="1:7" s="57" customFormat="1" ht="27.95" customHeight="1">
      <c r="A6" s="90" t="s">
        <v>297</v>
      </c>
      <c r="B6" s="91"/>
      <c r="C6" s="91"/>
      <c r="D6" s="92"/>
      <c r="E6" s="74">
        <f>SUM(E7:E115)</f>
        <v>18557453.359999999</v>
      </c>
      <c r="F6" s="74" t="s">
        <v>138</v>
      </c>
      <c r="G6" s="74">
        <f>SUM(G7:G115)</f>
        <v>298887.0809</v>
      </c>
    </row>
    <row r="7" spans="1:7" ht="30" customHeight="1">
      <c r="A7" s="71">
        <v>1</v>
      </c>
      <c r="B7" s="58" t="s">
        <v>139</v>
      </c>
      <c r="C7" s="59" t="s">
        <v>140</v>
      </c>
      <c r="D7" s="60" t="s">
        <v>141</v>
      </c>
      <c r="E7" s="75">
        <v>129484</v>
      </c>
      <c r="F7" s="73">
        <v>82000</v>
      </c>
      <c r="G7" s="11">
        <v>2000</v>
      </c>
    </row>
    <row r="8" spans="1:7" ht="30" customHeight="1">
      <c r="A8" s="71">
        <v>2</v>
      </c>
      <c r="B8" s="58" t="s">
        <v>139</v>
      </c>
      <c r="C8" s="59" t="s">
        <v>140</v>
      </c>
      <c r="D8" s="60" t="s">
        <v>247</v>
      </c>
      <c r="E8" s="75">
        <v>110256</v>
      </c>
      <c r="F8" s="73">
        <v>100002</v>
      </c>
      <c r="G8" s="11">
        <v>564</v>
      </c>
    </row>
    <row r="9" spans="1:7" ht="30" customHeight="1">
      <c r="A9" s="71">
        <v>3</v>
      </c>
      <c r="B9" s="58" t="s">
        <v>139</v>
      </c>
      <c r="C9" s="59" t="s">
        <v>140</v>
      </c>
      <c r="D9" s="60" t="s">
        <v>295</v>
      </c>
      <c r="E9" s="75">
        <v>144370</v>
      </c>
      <c r="F9" s="73">
        <v>113780</v>
      </c>
      <c r="G9" s="11">
        <v>3000</v>
      </c>
    </row>
    <row r="10" spans="1:7" ht="30" customHeight="1">
      <c r="A10" s="71">
        <v>4</v>
      </c>
      <c r="B10" s="58" t="s">
        <v>139</v>
      </c>
      <c r="C10" s="59" t="s">
        <v>16</v>
      </c>
      <c r="D10" s="60" t="s">
        <v>248</v>
      </c>
      <c r="E10" s="75">
        <v>424630</v>
      </c>
      <c r="F10" s="73">
        <v>343204</v>
      </c>
      <c r="G10" s="11">
        <v>0</v>
      </c>
    </row>
    <row r="11" spans="1:7" ht="30" customHeight="1">
      <c r="A11" s="71">
        <v>5</v>
      </c>
      <c r="B11" s="58" t="s">
        <v>139</v>
      </c>
      <c r="C11" s="59" t="s">
        <v>18</v>
      </c>
      <c r="D11" s="60" t="s">
        <v>249</v>
      </c>
      <c r="E11" s="75">
        <v>288767</v>
      </c>
      <c r="F11" s="73">
        <v>196357</v>
      </c>
      <c r="G11" s="11">
        <v>1769</v>
      </c>
    </row>
    <row r="12" spans="1:7" ht="30" customHeight="1">
      <c r="A12" s="71">
        <v>6</v>
      </c>
      <c r="B12" s="59" t="s">
        <v>139</v>
      </c>
      <c r="C12" s="59" t="s">
        <v>18</v>
      </c>
      <c r="D12" s="60" t="s">
        <v>288</v>
      </c>
      <c r="E12" s="75">
        <v>270987</v>
      </c>
      <c r="F12" s="73">
        <v>102519</v>
      </c>
      <c r="G12" s="11">
        <v>9520</v>
      </c>
    </row>
    <row r="13" spans="1:7" ht="30" customHeight="1">
      <c r="A13" s="71">
        <v>7</v>
      </c>
      <c r="B13" s="58" t="s">
        <v>139</v>
      </c>
      <c r="C13" s="59" t="s">
        <v>20</v>
      </c>
      <c r="D13" s="60" t="s">
        <v>142</v>
      </c>
      <c r="E13" s="75">
        <v>51471</v>
      </c>
      <c r="F13" s="73">
        <v>33160</v>
      </c>
      <c r="G13" s="11">
        <v>500</v>
      </c>
    </row>
    <row r="14" spans="1:7" ht="30" customHeight="1">
      <c r="A14" s="71">
        <v>8</v>
      </c>
      <c r="B14" s="58" t="s">
        <v>139</v>
      </c>
      <c r="C14" s="59" t="s">
        <v>20</v>
      </c>
      <c r="D14" s="60" t="s">
        <v>296</v>
      </c>
      <c r="E14" s="75">
        <v>101269</v>
      </c>
      <c r="F14" s="73">
        <v>6000</v>
      </c>
      <c r="G14" s="11">
        <v>500</v>
      </c>
    </row>
    <row r="15" spans="1:7" ht="30" customHeight="1">
      <c r="A15" s="71">
        <v>9</v>
      </c>
      <c r="B15" s="58" t="s">
        <v>139</v>
      </c>
      <c r="C15" s="59" t="s">
        <v>19</v>
      </c>
      <c r="D15" s="60" t="s">
        <v>143</v>
      </c>
      <c r="E15" s="75">
        <v>50685</v>
      </c>
      <c r="F15" s="73">
        <v>33013</v>
      </c>
      <c r="G15" s="11">
        <v>100</v>
      </c>
    </row>
    <row r="16" spans="1:7" ht="30" customHeight="1">
      <c r="A16" s="71">
        <v>10</v>
      </c>
      <c r="B16" s="58" t="s">
        <v>139</v>
      </c>
      <c r="C16" s="59" t="s">
        <v>19</v>
      </c>
      <c r="D16" s="60" t="s">
        <v>144</v>
      </c>
      <c r="E16" s="75">
        <v>29510</v>
      </c>
      <c r="F16" s="73">
        <v>20625</v>
      </c>
      <c r="G16" s="11">
        <v>1332</v>
      </c>
    </row>
    <row r="17" spans="1:7" ht="30" customHeight="1">
      <c r="A17" s="71">
        <v>11</v>
      </c>
      <c r="B17" s="61" t="s">
        <v>145</v>
      </c>
      <c r="C17" s="59" t="s">
        <v>140</v>
      </c>
      <c r="D17" s="60" t="s">
        <v>146</v>
      </c>
      <c r="E17" s="75">
        <v>148000</v>
      </c>
      <c r="F17" s="73" t="s">
        <v>252</v>
      </c>
      <c r="G17" s="11">
        <v>300</v>
      </c>
    </row>
    <row r="18" spans="1:7" ht="30" customHeight="1">
      <c r="A18" s="71">
        <v>12</v>
      </c>
      <c r="B18" s="61" t="s">
        <v>145</v>
      </c>
      <c r="C18" s="59" t="s">
        <v>140</v>
      </c>
      <c r="D18" s="60" t="s">
        <v>147</v>
      </c>
      <c r="E18" s="75">
        <v>4500</v>
      </c>
      <c r="F18" s="73" t="s">
        <v>252</v>
      </c>
      <c r="G18" s="11">
        <v>162</v>
      </c>
    </row>
    <row r="19" spans="1:7" ht="30" customHeight="1">
      <c r="A19" s="71">
        <v>13</v>
      </c>
      <c r="B19" s="61" t="s">
        <v>145</v>
      </c>
      <c r="C19" s="59" t="s">
        <v>140</v>
      </c>
      <c r="D19" s="60" t="s">
        <v>148</v>
      </c>
      <c r="E19" s="75">
        <v>900000</v>
      </c>
      <c r="F19" s="73" t="s">
        <v>252</v>
      </c>
      <c r="G19" s="11">
        <v>28881</v>
      </c>
    </row>
    <row r="20" spans="1:7" ht="30" customHeight="1">
      <c r="A20" s="71">
        <v>14</v>
      </c>
      <c r="B20" s="61" t="s">
        <v>145</v>
      </c>
      <c r="C20" s="59" t="s">
        <v>140</v>
      </c>
      <c r="D20" s="60" t="s">
        <v>149</v>
      </c>
      <c r="E20" s="75">
        <v>240700</v>
      </c>
      <c r="F20" s="73">
        <v>92510</v>
      </c>
      <c r="G20" s="11">
        <v>3500</v>
      </c>
    </row>
    <row r="21" spans="1:7" ht="30" customHeight="1">
      <c r="A21" s="71">
        <v>15</v>
      </c>
      <c r="B21" s="61" t="s">
        <v>145</v>
      </c>
      <c r="C21" s="59" t="s">
        <v>150</v>
      </c>
      <c r="D21" s="60" t="s">
        <v>151</v>
      </c>
      <c r="E21" s="75">
        <v>73000</v>
      </c>
      <c r="F21" s="73" t="s">
        <v>252</v>
      </c>
      <c r="G21" s="11">
        <v>480</v>
      </c>
    </row>
    <row r="22" spans="1:7" ht="30" customHeight="1">
      <c r="A22" s="71">
        <v>16</v>
      </c>
      <c r="B22" s="61" t="s">
        <v>145</v>
      </c>
      <c r="C22" s="59" t="s">
        <v>152</v>
      </c>
      <c r="D22" s="60" t="s">
        <v>153</v>
      </c>
      <c r="E22" s="75">
        <v>15600</v>
      </c>
      <c r="F22" s="73" t="s">
        <v>252</v>
      </c>
      <c r="G22" s="11">
        <v>0</v>
      </c>
    </row>
    <row r="23" spans="1:7" ht="30" customHeight="1">
      <c r="A23" s="71">
        <v>17</v>
      </c>
      <c r="B23" s="61" t="s">
        <v>145</v>
      </c>
      <c r="C23" s="59" t="s">
        <v>154</v>
      </c>
      <c r="D23" s="60" t="s">
        <v>155</v>
      </c>
      <c r="E23" s="75">
        <v>87800</v>
      </c>
      <c r="F23" s="73" t="s">
        <v>252</v>
      </c>
      <c r="G23" s="11">
        <v>300</v>
      </c>
    </row>
    <row r="24" spans="1:7" ht="30" customHeight="1">
      <c r="A24" s="71">
        <v>18</v>
      </c>
      <c r="B24" s="61" t="s">
        <v>145</v>
      </c>
      <c r="C24" s="59" t="s">
        <v>156</v>
      </c>
      <c r="D24" s="60" t="s">
        <v>157</v>
      </c>
      <c r="E24" s="75">
        <v>36000</v>
      </c>
      <c r="F24" s="73" t="s">
        <v>252</v>
      </c>
      <c r="G24" s="11">
        <v>0</v>
      </c>
    </row>
    <row r="25" spans="1:7" ht="30" customHeight="1">
      <c r="A25" s="71">
        <v>19</v>
      </c>
      <c r="B25" s="61" t="s">
        <v>145</v>
      </c>
      <c r="C25" s="59" t="s">
        <v>156</v>
      </c>
      <c r="D25" s="60" t="s">
        <v>158</v>
      </c>
      <c r="E25" s="75">
        <v>549100</v>
      </c>
      <c r="F25" s="73">
        <v>402071</v>
      </c>
      <c r="G25" s="11">
        <v>9696</v>
      </c>
    </row>
    <row r="26" spans="1:7" ht="30" customHeight="1">
      <c r="A26" s="71">
        <v>20</v>
      </c>
      <c r="B26" s="61" t="s">
        <v>145</v>
      </c>
      <c r="C26" s="59" t="s">
        <v>26</v>
      </c>
      <c r="D26" s="60" t="s">
        <v>287</v>
      </c>
      <c r="E26" s="75">
        <v>730000</v>
      </c>
      <c r="F26" s="73">
        <v>210150</v>
      </c>
      <c r="G26" s="11">
        <v>3500</v>
      </c>
    </row>
    <row r="27" spans="1:7" ht="30" customHeight="1">
      <c r="A27" s="71">
        <v>21</v>
      </c>
      <c r="B27" s="61" t="s">
        <v>145</v>
      </c>
      <c r="C27" s="59" t="s">
        <v>26</v>
      </c>
      <c r="D27" s="60" t="s">
        <v>159</v>
      </c>
      <c r="E27" s="75">
        <v>193248</v>
      </c>
      <c r="F27" s="73">
        <v>131401</v>
      </c>
      <c r="G27" s="11">
        <v>4000</v>
      </c>
    </row>
    <row r="28" spans="1:7" ht="30" customHeight="1">
      <c r="A28" s="71">
        <v>22</v>
      </c>
      <c r="B28" s="61" t="s">
        <v>145</v>
      </c>
      <c r="C28" s="59" t="s">
        <v>27</v>
      </c>
      <c r="D28" s="60" t="s">
        <v>160</v>
      </c>
      <c r="E28" s="75">
        <v>115100</v>
      </c>
      <c r="F28" s="73" t="s">
        <v>252</v>
      </c>
      <c r="G28" s="11">
        <v>30</v>
      </c>
    </row>
    <row r="29" spans="1:7" ht="30" customHeight="1">
      <c r="A29" s="71">
        <v>23</v>
      </c>
      <c r="B29" s="61" t="s">
        <v>145</v>
      </c>
      <c r="C29" s="59" t="s">
        <v>27</v>
      </c>
      <c r="D29" s="60" t="s">
        <v>161</v>
      </c>
      <c r="E29" s="75">
        <v>658000</v>
      </c>
      <c r="F29" s="73">
        <v>303763</v>
      </c>
      <c r="G29" s="11">
        <v>6500</v>
      </c>
    </row>
    <row r="30" spans="1:7" ht="30" customHeight="1">
      <c r="A30" s="71">
        <v>24</v>
      </c>
      <c r="B30" s="61" t="s">
        <v>145</v>
      </c>
      <c r="C30" s="59" t="s">
        <v>28</v>
      </c>
      <c r="D30" s="60" t="s">
        <v>162</v>
      </c>
      <c r="E30" s="75">
        <v>80000</v>
      </c>
      <c r="F30" s="73" t="s">
        <v>252</v>
      </c>
      <c r="G30" s="11">
        <v>1530</v>
      </c>
    </row>
    <row r="31" spans="1:7" ht="30" customHeight="1">
      <c r="A31" s="71">
        <v>25</v>
      </c>
      <c r="B31" s="61" t="s">
        <v>145</v>
      </c>
      <c r="C31" s="59" t="s">
        <v>29</v>
      </c>
      <c r="D31" s="60" t="s">
        <v>163</v>
      </c>
      <c r="E31" s="75">
        <v>50000</v>
      </c>
      <c r="F31" s="73" t="s">
        <v>252</v>
      </c>
      <c r="G31" s="11">
        <v>1210</v>
      </c>
    </row>
    <row r="32" spans="1:7" ht="30" customHeight="1">
      <c r="A32" s="71">
        <v>26</v>
      </c>
      <c r="B32" s="62" t="s">
        <v>164</v>
      </c>
      <c r="C32" s="63" t="s">
        <v>140</v>
      </c>
      <c r="D32" s="64" t="s">
        <v>253</v>
      </c>
      <c r="E32" s="72">
        <v>549768</v>
      </c>
      <c r="F32" s="11">
        <v>15101</v>
      </c>
      <c r="G32" s="11">
        <v>5000</v>
      </c>
    </row>
    <row r="33" spans="1:7" ht="30" customHeight="1">
      <c r="A33" s="71">
        <v>27</v>
      </c>
      <c r="B33" s="61" t="s">
        <v>164</v>
      </c>
      <c r="C33" s="59" t="s">
        <v>165</v>
      </c>
      <c r="D33" s="60" t="s">
        <v>166</v>
      </c>
      <c r="E33" s="75">
        <v>246350</v>
      </c>
      <c r="F33" s="73">
        <v>207436</v>
      </c>
      <c r="G33" s="11">
        <v>2538</v>
      </c>
    </row>
    <row r="34" spans="1:7" ht="30" customHeight="1">
      <c r="A34" s="71">
        <v>28</v>
      </c>
      <c r="B34" s="61" t="s">
        <v>164</v>
      </c>
      <c r="C34" s="59" t="s">
        <v>34</v>
      </c>
      <c r="D34" s="60" t="s">
        <v>167</v>
      </c>
      <c r="E34" s="75">
        <v>145881</v>
      </c>
      <c r="F34" s="73">
        <v>66036</v>
      </c>
      <c r="G34" s="11">
        <v>40</v>
      </c>
    </row>
    <row r="35" spans="1:7" ht="30" customHeight="1">
      <c r="A35" s="71">
        <v>29</v>
      </c>
      <c r="B35" s="61" t="s">
        <v>164</v>
      </c>
      <c r="C35" s="59" t="s">
        <v>35</v>
      </c>
      <c r="D35" s="60" t="s">
        <v>168</v>
      </c>
      <c r="E35" s="73">
        <v>25205</v>
      </c>
      <c r="F35" s="73">
        <v>219</v>
      </c>
      <c r="G35" s="11">
        <v>0</v>
      </c>
    </row>
    <row r="36" spans="1:7" ht="30" customHeight="1">
      <c r="A36" s="71">
        <v>30</v>
      </c>
      <c r="B36" s="61" t="s">
        <v>164</v>
      </c>
      <c r="C36" s="59" t="s">
        <v>169</v>
      </c>
      <c r="D36" s="60" t="s">
        <v>170</v>
      </c>
      <c r="E36" s="75">
        <v>355133</v>
      </c>
      <c r="F36" s="73">
        <v>141728.02000000002</v>
      </c>
      <c r="G36" s="11">
        <v>860.81</v>
      </c>
    </row>
    <row r="37" spans="1:7" ht="30" customHeight="1">
      <c r="A37" s="71">
        <v>31</v>
      </c>
      <c r="B37" s="62" t="s">
        <v>164</v>
      </c>
      <c r="C37" s="63" t="s">
        <v>37</v>
      </c>
      <c r="D37" s="64" t="s">
        <v>171</v>
      </c>
      <c r="E37" s="72">
        <v>11400</v>
      </c>
      <c r="F37" s="11">
        <v>1363</v>
      </c>
      <c r="G37" s="11">
        <v>100</v>
      </c>
    </row>
    <row r="38" spans="1:7" ht="30" customHeight="1">
      <c r="A38" s="71">
        <v>32</v>
      </c>
      <c r="B38" s="61" t="s">
        <v>164</v>
      </c>
      <c r="C38" s="59" t="s">
        <v>37</v>
      </c>
      <c r="D38" s="60" t="s">
        <v>172</v>
      </c>
      <c r="E38" s="75">
        <v>214000</v>
      </c>
      <c r="F38" s="73">
        <v>31697</v>
      </c>
      <c r="G38" s="11">
        <v>1015</v>
      </c>
    </row>
    <row r="39" spans="1:7" ht="30" customHeight="1">
      <c r="A39" s="71">
        <v>33</v>
      </c>
      <c r="B39" s="61" t="s">
        <v>164</v>
      </c>
      <c r="C39" s="59" t="s">
        <v>38</v>
      </c>
      <c r="D39" s="60" t="s">
        <v>173</v>
      </c>
      <c r="E39" s="75">
        <v>21610</v>
      </c>
      <c r="F39" s="73">
        <v>7761</v>
      </c>
      <c r="G39" s="11">
        <v>1898</v>
      </c>
    </row>
    <row r="40" spans="1:7" ht="30" customHeight="1">
      <c r="A40" s="71">
        <v>34</v>
      </c>
      <c r="B40" s="61" t="s">
        <v>164</v>
      </c>
      <c r="C40" s="59" t="s">
        <v>38</v>
      </c>
      <c r="D40" s="60" t="s">
        <v>174</v>
      </c>
      <c r="E40" s="75">
        <v>182000</v>
      </c>
      <c r="F40" s="73">
        <v>11462.380000000001</v>
      </c>
      <c r="G40" s="11">
        <v>1178</v>
      </c>
    </row>
    <row r="41" spans="1:7" ht="30" customHeight="1">
      <c r="A41" s="71">
        <v>35</v>
      </c>
      <c r="B41" s="61" t="s">
        <v>164</v>
      </c>
      <c r="C41" s="59" t="s">
        <v>38</v>
      </c>
      <c r="D41" s="60" t="s">
        <v>175</v>
      </c>
      <c r="E41" s="75">
        <v>11501</v>
      </c>
      <c r="F41" s="73">
        <v>160</v>
      </c>
      <c r="G41" s="11">
        <v>0</v>
      </c>
    </row>
    <row r="42" spans="1:7" ht="30" customHeight="1">
      <c r="A42" s="71">
        <v>36</v>
      </c>
      <c r="B42" s="61" t="s">
        <v>164</v>
      </c>
      <c r="C42" s="59" t="s">
        <v>39</v>
      </c>
      <c r="D42" s="60" t="s">
        <v>176</v>
      </c>
      <c r="E42" s="75">
        <v>171143</v>
      </c>
      <c r="F42" s="73">
        <v>154289</v>
      </c>
      <c r="G42" s="11">
        <v>1258</v>
      </c>
    </row>
    <row r="43" spans="1:7" ht="30" customHeight="1">
      <c r="A43" s="71">
        <v>37</v>
      </c>
      <c r="B43" s="61" t="s">
        <v>164</v>
      </c>
      <c r="C43" s="59" t="s">
        <v>39</v>
      </c>
      <c r="D43" s="60" t="s">
        <v>250</v>
      </c>
      <c r="E43" s="75">
        <v>71750</v>
      </c>
      <c r="F43" s="73">
        <v>70759.11</v>
      </c>
      <c r="G43" s="11">
        <v>990</v>
      </c>
    </row>
    <row r="44" spans="1:7" ht="30" customHeight="1">
      <c r="A44" s="71">
        <v>38</v>
      </c>
      <c r="B44" s="61" t="s">
        <v>164</v>
      </c>
      <c r="C44" s="59" t="s">
        <v>40</v>
      </c>
      <c r="D44" s="60" t="s">
        <v>254</v>
      </c>
      <c r="E44" s="75">
        <v>43077</v>
      </c>
      <c r="F44" s="73">
        <v>38618</v>
      </c>
      <c r="G44" s="11">
        <v>1838</v>
      </c>
    </row>
    <row r="45" spans="1:7" ht="30" customHeight="1">
      <c r="A45" s="71">
        <v>39</v>
      </c>
      <c r="B45" s="61" t="s">
        <v>164</v>
      </c>
      <c r="C45" s="59" t="s">
        <v>40</v>
      </c>
      <c r="D45" s="60" t="s">
        <v>177</v>
      </c>
      <c r="E45" s="75">
        <v>152112</v>
      </c>
      <c r="F45" s="73">
        <v>91011</v>
      </c>
      <c r="G45" s="11">
        <v>6700</v>
      </c>
    </row>
    <row r="46" spans="1:7" ht="30" customHeight="1">
      <c r="A46" s="71">
        <v>40</v>
      </c>
      <c r="B46" s="61" t="s">
        <v>164</v>
      </c>
      <c r="C46" s="59" t="s">
        <v>40</v>
      </c>
      <c r="D46" s="60" t="s">
        <v>255</v>
      </c>
      <c r="E46" s="75">
        <v>27400</v>
      </c>
      <c r="F46" s="73">
        <v>13006</v>
      </c>
      <c r="G46" s="11">
        <v>1000</v>
      </c>
    </row>
    <row r="47" spans="1:7" ht="30" customHeight="1">
      <c r="A47" s="71">
        <v>41</v>
      </c>
      <c r="B47" s="61" t="s">
        <v>164</v>
      </c>
      <c r="C47" s="59" t="s">
        <v>42</v>
      </c>
      <c r="D47" s="60" t="s">
        <v>256</v>
      </c>
      <c r="E47" s="75">
        <v>55488</v>
      </c>
      <c r="F47" s="73">
        <v>42126</v>
      </c>
      <c r="G47" s="11">
        <v>1370</v>
      </c>
    </row>
    <row r="48" spans="1:7" ht="30" customHeight="1">
      <c r="A48" s="71">
        <v>42</v>
      </c>
      <c r="B48" s="61" t="s">
        <v>164</v>
      </c>
      <c r="C48" s="59" t="s">
        <v>257</v>
      </c>
      <c r="D48" s="64" t="s">
        <v>178</v>
      </c>
      <c r="E48" s="75">
        <v>242333</v>
      </c>
      <c r="F48" s="73">
        <v>69987</v>
      </c>
      <c r="G48" s="11">
        <v>800</v>
      </c>
    </row>
    <row r="49" spans="1:7" ht="30" customHeight="1">
      <c r="A49" s="71">
        <v>43</v>
      </c>
      <c r="B49" s="61" t="s">
        <v>164</v>
      </c>
      <c r="C49" s="59" t="s">
        <v>258</v>
      </c>
      <c r="D49" s="64" t="s">
        <v>179</v>
      </c>
      <c r="E49" s="75">
        <v>264000</v>
      </c>
      <c r="F49" s="73">
        <v>54740</v>
      </c>
      <c r="G49" s="11">
        <v>1600</v>
      </c>
    </row>
    <row r="50" spans="1:7" ht="30" customHeight="1">
      <c r="A50" s="71">
        <v>44</v>
      </c>
      <c r="B50" s="61" t="s">
        <v>180</v>
      </c>
      <c r="C50" s="59" t="s">
        <v>140</v>
      </c>
      <c r="D50" s="60" t="s">
        <v>181</v>
      </c>
      <c r="E50" s="75">
        <v>218000</v>
      </c>
      <c r="F50" s="73">
        <v>77150</v>
      </c>
      <c r="G50" s="11">
        <v>1150</v>
      </c>
    </row>
    <row r="51" spans="1:7" ht="30" customHeight="1">
      <c r="A51" s="71">
        <v>45</v>
      </c>
      <c r="B51" s="61" t="s">
        <v>180</v>
      </c>
      <c r="C51" s="59" t="s">
        <v>140</v>
      </c>
      <c r="D51" s="60" t="s">
        <v>182</v>
      </c>
      <c r="E51" s="75">
        <v>122039</v>
      </c>
      <c r="F51" s="73">
        <v>57400</v>
      </c>
      <c r="G51" s="11">
        <v>2914</v>
      </c>
    </row>
    <row r="52" spans="1:7" ht="30" customHeight="1">
      <c r="A52" s="71">
        <v>46</v>
      </c>
      <c r="B52" s="61" t="s">
        <v>180</v>
      </c>
      <c r="C52" s="59" t="s">
        <v>183</v>
      </c>
      <c r="D52" s="60" t="s">
        <v>184</v>
      </c>
      <c r="E52" s="75">
        <v>242357</v>
      </c>
      <c r="F52" s="73">
        <v>13160</v>
      </c>
      <c r="G52" s="11">
        <v>5000</v>
      </c>
    </row>
    <row r="53" spans="1:7" ht="30" customHeight="1">
      <c r="A53" s="71">
        <v>47</v>
      </c>
      <c r="B53" s="61" t="s">
        <v>180</v>
      </c>
      <c r="C53" s="59" t="s">
        <v>140</v>
      </c>
      <c r="D53" s="60" t="s">
        <v>259</v>
      </c>
      <c r="E53" s="75">
        <v>239856</v>
      </c>
      <c r="F53" s="73">
        <v>83075</v>
      </c>
      <c r="G53" s="11">
        <v>1500</v>
      </c>
    </row>
    <row r="54" spans="1:7" ht="30" customHeight="1">
      <c r="A54" s="71">
        <v>48</v>
      </c>
      <c r="B54" s="61" t="s">
        <v>180</v>
      </c>
      <c r="C54" s="59" t="s">
        <v>58</v>
      </c>
      <c r="D54" s="60" t="s">
        <v>260</v>
      </c>
      <c r="E54" s="75">
        <v>60456</v>
      </c>
      <c r="F54" s="73">
        <v>51947</v>
      </c>
      <c r="G54" s="11">
        <v>206</v>
      </c>
    </row>
    <row r="55" spans="1:7" ht="30" customHeight="1">
      <c r="A55" s="71">
        <v>49</v>
      </c>
      <c r="B55" s="58" t="s">
        <v>185</v>
      </c>
      <c r="C55" s="59" t="s">
        <v>140</v>
      </c>
      <c r="D55" s="60" t="s">
        <v>261</v>
      </c>
      <c r="E55" s="75">
        <v>454300</v>
      </c>
      <c r="F55" s="73">
        <v>450938.27750000003</v>
      </c>
      <c r="G55" s="11">
        <v>205.7</v>
      </c>
    </row>
    <row r="56" spans="1:7" ht="30" customHeight="1">
      <c r="A56" s="71">
        <v>50</v>
      </c>
      <c r="B56" s="58" t="s">
        <v>185</v>
      </c>
      <c r="C56" s="59" t="s">
        <v>140</v>
      </c>
      <c r="D56" s="60" t="s">
        <v>262</v>
      </c>
      <c r="E56" s="75">
        <v>855386</v>
      </c>
      <c r="F56" s="73">
        <v>703871</v>
      </c>
      <c r="G56" s="11">
        <v>54058</v>
      </c>
    </row>
    <row r="57" spans="1:7" ht="30" customHeight="1">
      <c r="A57" s="71">
        <v>51</v>
      </c>
      <c r="B57" s="58" t="s">
        <v>185</v>
      </c>
      <c r="C57" s="59" t="s">
        <v>263</v>
      </c>
      <c r="D57" s="60" t="s">
        <v>186</v>
      </c>
      <c r="E57" s="75">
        <v>215854</v>
      </c>
      <c r="F57" s="73">
        <v>177927.1</v>
      </c>
      <c r="G57" s="11">
        <v>688</v>
      </c>
    </row>
    <row r="58" spans="1:7" ht="30" customHeight="1">
      <c r="A58" s="71">
        <v>52</v>
      </c>
      <c r="B58" s="58" t="s">
        <v>185</v>
      </c>
      <c r="C58" s="59" t="s">
        <v>52</v>
      </c>
      <c r="D58" s="60" t="s">
        <v>187</v>
      </c>
      <c r="E58" s="73">
        <v>169529</v>
      </c>
      <c r="F58" s="73">
        <v>50993.56</v>
      </c>
      <c r="G58" s="11">
        <v>1805.1208999999999</v>
      </c>
    </row>
    <row r="59" spans="1:7" ht="30" customHeight="1">
      <c r="A59" s="71">
        <v>53</v>
      </c>
      <c r="B59" s="61" t="s">
        <v>188</v>
      </c>
      <c r="C59" s="59" t="s">
        <v>64</v>
      </c>
      <c r="D59" s="60" t="s">
        <v>189</v>
      </c>
      <c r="E59" s="73">
        <v>6000</v>
      </c>
      <c r="F59" s="73">
        <v>4300</v>
      </c>
      <c r="G59" s="11">
        <v>945</v>
      </c>
    </row>
    <row r="60" spans="1:7" ht="30" customHeight="1">
      <c r="A60" s="71">
        <v>54</v>
      </c>
      <c r="B60" s="61" t="s">
        <v>188</v>
      </c>
      <c r="C60" s="59" t="s">
        <v>64</v>
      </c>
      <c r="D60" s="60" t="s">
        <v>264</v>
      </c>
      <c r="E60" s="75">
        <v>256492</v>
      </c>
      <c r="F60" s="73">
        <v>142339</v>
      </c>
      <c r="G60" s="11">
        <v>0</v>
      </c>
    </row>
    <row r="61" spans="1:7" ht="30" customHeight="1">
      <c r="A61" s="71">
        <v>55</v>
      </c>
      <c r="B61" s="61" t="s">
        <v>188</v>
      </c>
      <c r="C61" s="59" t="s">
        <v>64</v>
      </c>
      <c r="D61" s="60" t="s">
        <v>190</v>
      </c>
      <c r="E61" s="75">
        <v>221867</v>
      </c>
      <c r="F61" s="73">
        <v>152871</v>
      </c>
      <c r="G61" s="11">
        <v>2212</v>
      </c>
    </row>
    <row r="62" spans="1:7" ht="30" customHeight="1">
      <c r="A62" s="71">
        <v>56</v>
      </c>
      <c r="B62" s="61" t="s">
        <v>188</v>
      </c>
      <c r="C62" s="59" t="s">
        <v>64</v>
      </c>
      <c r="D62" s="60" t="s">
        <v>191</v>
      </c>
      <c r="E62" s="75">
        <v>261682</v>
      </c>
      <c r="F62" s="73">
        <v>260209</v>
      </c>
      <c r="G62" s="11">
        <v>304</v>
      </c>
    </row>
    <row r="63" spans="1:7" ht="30" customHeight="1">
      <c r="A63" s="71">
        <v>57</v>
      </c>
      <c r="B63" s="61" t="s">
        <v>188</v>
      </c>
      <c r="C63" s="59" t="s">
        <v>265</v>
      </c>
      <c r="D63" s="60" t="s">
        <v>192</v>
      </c>
      <c r="E63" s="75">
        <v>90245</v>
      </c>
      <c r="F63" s="73">
        <v>38093</v>
      </c>
      <c r="G63" s="11">
        <v>4431</v>
      </c>
    </row>
    <row r="64" spans="1:7" ht="30" customHeight="1">
      <c r="A64" s="71">
        <v>58</v>
      </c>
      <c r="B64" s="61" t="s">
        <v>188</v>
      </c>
      <c r="C64" s="59" t="s">
        <v>66</v>
      </c>
      <c r="D64" s="60" t="s">
        <v>193</v>
      </c>
      <c r="E64" s="75">
        <v>120300</v>
      </c>
      <c r="F64" s="73">
        <v>119695</v>
      </c>
      <c r="G64" s="11">
        <v>108</v>
      </c>
    </row>
    <row r="65" spans="1:7" ht="30" customHeight="1">
      <c r="A65" s="71">
        <v>59</v>
      </c>
      <c r="B65" s="61" t="s">
        <v>188</v>
      </c>
      <c r="C65" s="59" t="s">
        <v>66</v>
      </c>
      <c r="D65" s="60" t="s">
        <v>194</v>
      </c>
      <c r="E65" s="75">
        <v>69723</v>
      </c>
      <c r="F65" s="73">
        <v>11168</v>
      </c>
      <c r="G65" s="11">
        <v>7050</v>
      </c>
    </row>
    <row r="66" spans="1:7" ht="30" customHeight="1">
      <c r="A66" s="71">
        <v>60</v>
      </c>
      <c r="B66" s="61" t="s">
        <v>188</v>
      </c>
      <c r="C66" s="59" t="s">
        <v>67</v>
      </c>
      <c r="D66" s="60" t="s">
        <v>266</v>
      </c>
      <c r="E66" s="75">
        <v>16538</v>
      </c>
      <c r="F66" s="73">
        <v>3700</v>
      </c>
      <c r="G66" s="11">
        <v>500</v>
      </c>
    </row>
    <row r="67" spans="1:7" ht="30" customHeight="1">
      <c r="A67" s="71">
        <v>61</v>
      </c>
      <c r="B67" s="62" t="s">
        <v>188</v>
      </c>
      <c r="C67" s="63" t="s">
        <v>67</v>
      </c>
      <c r="D67" s="64" t="s">
        <v>267</v>
      </c>
      <c r="E67" s="72">
        <v>99215</v>
      </c>
      <c r="F67" s="11">
        <v>30000</v>
      </c>
      <c r="G67" s="11">
        <v>5500</v>
      </c>
    </row>
    <row r="68" spans="1:7" ht="30" customHeight="1">
      <c r="A68" s="71">
        <v>62</v>
      </c>
      <c r="B68" s="61" t="s">
        <v>188</v>
      </c>
      <c r="C68" s="59" t="s">
        <v>68</v>
      </c>
      <c r="D68" s="60" t="s">
        <v>268</v>
      </c>
      <c r="E68" s="75">
        <v>18416</v>
      </c>
      <c r="F68" s="73">
        <v>15000</v>
      </c>
      <c r="G68" s="11">
        <v>150</v>
      </c>
    </row>
    <row r="69" spans="1:7" ht="30" customHeight="1">
      <c r="A69" s="71">
        <v>63</v>
      </c>
      <c r="B69" s="61" t="s">
        <v>195</v>
      </c>
      <c r="C69" s="59" t="s">
        <v>140</v>
      </c>
      <c r="D69" s="60" t="s">
        <v>196</v>
      </c>
      <c r="E69" s="75">
        <v>82137</v>
      </c>
      <c r="F69" s="73">
        <v>49879</v>
      </c>
      <c r="G69" s="11">
        <v>6203</v>
      </c>
    </row>
    <row r="70" spans="1:7" ht="30" customHeight="1">
      <c r="A70" s="71">
        <v>64</v>
      </c>
      <c r="B70" s="61" t="s">
        <v>195</v>
      </c>
      <c r="C70" s="59" t="s">
        <v>140</v>
      </c>
      <c r="D70" s="60" t="s">
        <v>197</v>
      </c>
      <c r="E70" s="75">
        <v>3097</v>
      </c>
      <c r="F70" s="73">
        <v>200.15</v>
      </c>
      <c r="G70" s="11">
        <v>400</v>
      </c>
    </row>
    <row r="71" spans="1:7" ht="30" customHeight="1">
      <c r="A71" s="71">
        <v>65</v>
      </c>
      <c r="B71" s="61" t="s">
        <v>195</v>
      </c>
      <c r="C71" s="59" t="s">
        <v>75</v>
      </c>
      <c r="D71" s="60" t="s">
        <v>198</v>
      </c>
      <c r="E71" s="75">
        <v>136054</v>
      </c>
      <c r="F71" s="73">
        <v>134720</v>
      </c>
      <c r="G71" s="11">
        <v>200</v>
      </c>
    </row>
    <row r="72" spans="1:7" ht="30" customHeight="1">
      <c r="A72" s="71">
        <v>66</v>
      </c>
      <c r="B72" s="61" t="s">
        <v>195</v>
      </c>
      <c r="C72" s="59" t="s">
        <v>75</v>
      </c>
      <c r="D72" s="60" t="s">
        <v>269</v>
      </c>
      <c r="E72" s="75">
        <v>11786</v>
      </c>
      <c r="F72" s="73">
        <v>4400</v>
      </c>
      <c r="G72" s="11">
        <v>112</v>
      </c>
    </row>
    <row r="73" spans="1:7" ht="30" customHeight="1">
      <c r="A73" s="71">
        <v>67</v>
      </c>
      <c r="B73" s="62" t="s">
        <v>195</v>
      </c>
      <c r="C73" s="63" t="s">
        <v>77</v>
      </c>
      <c r="D73" s="64" t="s">
        <v>199</v>
      </c>
      <c r="E73" s="72">
        <v>359209</v>
      </c>
      <c r="F73" s="11">
        <v>134000</v>
      </c>
      <c r="G73" s="11">
        <v>12000</v>
      </c>
    </row>
    <row r="74" spans="1:7" ht="30" customHeight="1">
      <c r="A74" s="71">
        <v>68</v>
      </c>
      <c r="B74" s="61" t="s">
        <v>195</v>
      </c>
      <c r="C74" s="59" t="s">
        <v>81</v>
      </c>
      <c r="D74" s="60" t="s">
        <v>200</v>
      </c>
      <c r="E74" s="75">
        <v>156750</v>
      </c>
      <c r="F74" s="73">
        <v>69300</v>
      </c>
      <c r="G74" s="11">
        <v>1560</v>
      </c>
    </row>
    <row r="75" spans="1:7" ht="30" customHeight="1">
      <c r="A75" s="71">
        <v>69</v>
      </c>
      <c r="B75" s="61" t="s">
        <v>201</v>
      </c>
      <c r="C75" s="59" t="s">
        <v>140</v>
      </c>
      <c r="D75" s="60" t="s">
        <v>202</v>
      </c>
      <c r="E75" s="75">
        <v>138012</v>
      </c>
      <c r="F75" s="73">
        <v>119770</v>
      </c>
      <c r="G75" s="11">
        <v>2000</v>
      </c>
    </row>
    <row r="76" spans="1:7" ht="30" customHeight="1">
      <c r="A76" s="71">
        <v>70</v>
      </c>
      <c r="B76" s="61" t="s">
        <v>201</v>
      </c>
      <c r="C76" s="59" t="s">
        <v>140</v>
      </c>
      <c r="D76" s="60" t="s">
        <v>270</v>
      </c>
      <c r="E76" s="75">
        <v>139400</v>
      </c>
      <c r="F76" s="73">
        <v>53500</v>
      </c>
      <c r="G76" s="11">
        <v>1170</v>
      </c>
    </row>
    <row r="77" spans="1:7" ht="30" customHeight="1">
      <c r="A77" s="71">
        <v>71</v>
      </c>
      <c r="B77" s="61" t="s">
        <v>201</v>
      </c>
      <c r="C77" s="59" t="s">
        <v>85</v>
      </c>
      <c r="D77" s="60" t="s">
        <v>203</v>
      </c>
      <c r="E77" s="75">
        <v>94806</v>
      </c>
      <c r="F77" s="73">
        <v>81700</v>
      </c>
      <c r="G77" s="11">
        <v>1700</v>
      </c>
    </row>
    <row r="78" spans="1:7" ht="30" customHeight="1">
      <c r="A78" s="71">
        <v>72</v>
      </c>
      <c r="B78" s="61" t="s">
        <v>201</v>
      </c>
      <c r="C78" s="59" t="s">
        <v>85</v>
      </c>
      <c r="D78" s="60" t="s">
        <v>204</v>
      </c>
      <c r="E78" s="75">
        <v>250176</v>
      </c>
      <c r="F78" s="73">
        <v>0</v>
      </c>
      <c r="G78" s="11">
        <v>2500</v>
      </c>
    </row>
    <row r="79" spans="1:7" ht="30" customHeight="1">
      <c r="A79" s="71">
        <v>73</v>
      </c>
      <c r="B79" s="61" t="s">
        <v>201</v>
      </c>
      <c r="C79" s="59" t="s">
        <v>87</v>
      </c>
      <c r="D79" s="60" t="s">
        <v>205</v>
      </c>
      <c r="E79" s="75">
        <v>223226</v>
      </c>
      <c r="F79" s="73">
        <v>184033</v>
      </c>
      <c r="G79" s="11">
        <v>3001</v>
      </c>
    </row>
    <row r="80" spans="1:7" ht="30" customHeight="1">
      <c r="A80" s="71">
        <v>74</v>
      </c>
      <c r="B80" s="61" t="s">
        <v>201</v>
      </c>
      <c r="C80" s="59" t="s">
        <v>89</v>
      </c>
      <c r="D80" s="60" t="s">
        <v>206</v>
      </c>
      <c r="E80" s="75">
        <v>27852</v>
      </c>
      <c r="F80" s="73">
        <v>18100</v>
      </c>
      <c r="G80" s="11">
        <v>1400</v>
      </c>
    </row>
    <row r="81" spans="1:7" ht="30" customHeight="1">
      <c r="A81" s="71">
        <v>75</v>
      </c>
      <c r="B81" s="61" t="s">
        <v>201</v>
      </c>
      <c r="C81" s="59" t="s">
        <v>90</v>
      </c>
      <c r="D81" s="60" t="s">
        <v>207</v>
      </c>
      <c r="E81" s="75">
        <v>446823</v>
      </c>
      <c r="F81" s="73">
        <v>74500</v>
      </c>
      <c r="G81" s="11">
        <v>10000</v>
      </c>
    </row>
    <row r="82" spans="1:7" ht="30" customHeight="1">
      <c r="A82" s="71">
        <v>76</v>
      </c>
      <c r="B82" s="61" t="s">
        <v>208</v>
      </c>
      <c r="C82" s="59" t="s">
        <v>140</v>
      </c>
      <c r="D82" s="60" t="s">
        <v>209</v>
      </c>
      <c r="E82" s="75">
        <v>111980</v>
      </c>
      <c r="F82" s="73">
        <v>34972</v>
      </c>
      <c r="G82" s="11">
        <v>2404</v>
      </c>
    </row>
    <row r="83" spans="1:7" ht="30" customHeight="1">
      <c r="A83" s="71">
        <v>77</v>
      </c>
      <c r="B83" s="61" t="s">
        <v>208</v>
      </c>
      <c r="C83" s="59" t="s">
        <v>140</v>
      </c>
      <c r="D83" s="60" t="s">
        <v>210</v>
      </c>
      <c r="E83" s="75">
        <v>123227</v>
      </c>
      <c r="F83" s="73">
        <v>60555</v>
      </c>
      <c r="G83" s="11">
        <v>2120</v>
      </c>
    </row>
    <row r="84" spans="1:7" ht="30" customHeight="1">
      <c r="A84" s="71">
        <v>78</v>
      </c>
      <c r="B84" s="61" t="s">
        <v>208</v>
      </c>
      <c r="C84" s="59" t="s">
        <v>140</v>
      </c>
      <c r="D84" s="60" t="s">
        <v>271</v>
      </c>
      <c r="E84" s="75">
        <v>236204</v>
      </c>
      <c r="F84" s="73">
        <v>231537</v>
      </c>
      <c r="G84" s="11">
        <v>3756</v>
      </c>
    </row>
    <row r="85" spans="1:7" ht="30" customHeight="1">
      <c r="A85" s="71">
        <v>79</v>
      </c>
      <c r="B85" s="61" t="s">
        <v>208</v>
      </c>
      <c r="C85" s="59" t="s">
        <v>211</v>
      </c>
      <c r="D85" s="60" t="s">
        <v>212</v>
      </c>
      <c r="E85" s="75">
        <v>90113</v>
      </c>
      <c r="F85" s="73">
        <v>0</v>
      </c>
      <c r="G85" s="11">
        <v>4000</v>
      </c>
    </row>
    <row r="86" spans="1:7" ht="30" customHeight="1">
      <c r="A86" s="71">
        <v>80</v>
      </c>
      <c r="B86" s="61" t="s">
        <v>213</v>
      </c>
      <c r="C86" s="59" t="s">
        <v>140</v>
      </c>
      <c r="D86" s="60" t="s">
        <v>214</v>
      </c>
      <c r="E86" s="75">
        <v>297443</v>
      </c>
      <c r="F86" s="73">
        <v>50000</v>
      </c>
      <c r="G86" s="11">
        <v>3472</v>
      </c>
    </row>
    <row r="87" spans="1:7" ht="30" customHeight="1">
      <c r="A87" s="71">
        <v>81</v>
      </c>
      <c r="B87" s="61" t="s">
        <v>213</v>
      </c>
      <c r="C87" s="59" t="s">
        <v>140</v>
      </c>
      <c r="D87" s="60" t="s">
        <v>215</v>
      </c>
      <c r="E87" s="75">
        <v>374361</v>
      </c>
      <c r="F87" s="73">
        <v>286759.40000000002</v>
      </c>
      <c r="G87" s="11">
        <v>2141</v>
      </c>
    </row>
    <row r="88" spans="1:7" ht="30" customHeight="1">
      <c r="A88" s="71">
        <v>82</v>
      </c>
      <c r="B88" s="61" t="s">
        <v>213</v>
      </c>
      <c r="C88" s="59" t="s">
        <v>140</v>
      </c>
      <c r="D88" s="60" t="s">
        <v>272</v>
      </c>
      <c r="E88" s="75">
        <v>371812</v>
      </c>
      <c r="F88" s="73">
        <v>151934</v>
      </c>
      <c r="G88" s="11">
        <v>8946.9500000000007</v>
      </c>
    </row>
    <row r="89" spans="1:7" ht="30" customHeight="1">
      <c r="A89" s="71">
        <v>83</v>
      </c>
      <c r="B89" s="61" t="s">
        <v>213</v>
      </c>
      <c r="C89" s="59" t="s">
        <v>102</v>
      </c>
      <c r="D89" s="60" t="s">
        <v>273</v>
      </c>
      <c r="E89" s="75">
        <v>17336</v>
      </c>
      <c r="F89" s="73">
        <v>3000</v>
      </c>
      <c r="G89" s="11">
        <v>0</v>
      </c>
    </row>
    <row r="90" spans="1:7" ht="30" customHeight="1">
      <c r="A90" s="71">
        <v>84</v>
      </c>
      <c r="B90" s="61" t="s">
        <v>213</v>
      </c>
      <c r="C90" s="59" t="s">
        <v>102</v>
      </c>
      <c r="D90" s="60" t="s">
        <v>274</v>
      </c>
      <c r="E90" s="76">
        <v>8036.36</v>
      </c>
      <c r="F90" s="73">
        <v>2000</v>
      </c>
      <c r="G90" s="11">
        <v>0</v>
      </c>
    </row>
    <row r="91" spans="1:7" ht="30" customHeight="1">
      <c r="A91" s="71">
        <v>85</v>
      </c>
      <c r="B91" s="61" t="s">
        <v>213</v>
      </c>
      <c r="C91" s="59" t="s">
        <v>103</v>
      </c>
      <c r="D91" s="60" t="s">
        <v>216</v>
      </c>
      <c r="E91" s="75">
        <v>210005</v>
      </c>
      <c r="F91" s="73">
        <v>59445.967299999997</v>
      </c>
      <c r="G91" s="11">
        <v>200</v>
      </c>
    </row>
    <row r="92" spans="1:7" ht="30" customHeight="1">
      <c r="A92" s="71">
        <v>86</v>
      </c>
      <c r="B92" s="61" t="s">
        <v>213</v>
      </c>
      <c r="C92" s="59" t="s">
        <v>105</v>
      </c>
      <c r="D92" s="60" t="s">
        <v>217</v>
      </c>
      <c r="E92" s="75">
        <v>265000</v>
      </c>
      <c r="F92" s="73">
        <v>18163</v>
      </c>
      <c r="G92" s="11">
        <v>1080</v>
      </c>
    </row>
    <row r="93" spans="1:7" ht="30" customHeight="1">
      <c r="A93" s="71">
        <v>87</v>
      </c>
      <c r="B93" s="61" t="s">
        <v>213</v>
      </c>
      <c r="C93" s="59" t="s">
        <v>105</v>
      </c>
      <c r="D93" s="60" t="s">
        <v>218</v>
      </c>
      <c r="E93" s="75">
        <v>182000</v>
      </c>
      <c r="F93" s="73">
        <v>7950</v>
      </c>
      <c r="G93" s="11">
        <v>700</v>
      </c>
    </row>
    <row r="94" spans="1:7" ht="30" customHeight="1">
      <c r="A94" s="71">
        <v>88</v>
      </c>
      <c r="B94" s="61" t="s">
        <v>213</v>
      </c>
      <c r="C94" s="59" t="s">
        <v>104</v>
      </c>
      <c r="D94" s="60" t="s">
        <v>219</v>
      </c>
      <c r="E94" s="75">
        <v>394213</v>
      </c>
      <c r="F94" s="73">
        <v>48806.700000000004</v>
      </c>
      <c r="G94" s="11">
        <v>1005</v>
      </c>
    </row>
    <row r="95" spans="1:7" ht="30" customHeight="1">
      <c r="A95" s="71">
        <v>89</v>
      </c>
      <c r="B95" s="61" t="s">
        <v>213</v>
      </c>
      <c r="C95" s="59" t="s">
        <v>106</v>
      </c>
      <c r="D95" s="60" t="s">
        <v>220</v>
      </c>
      <c r="E95" s="76">
        <v>8000</v>
      </c>
      <c r="F95" s="73">
        <v>1080</v>
      </c>
      <c r="G95" s="11">
        <v>5</v>
      </c>
    </row>
    <row r="96" spans="1:7" ht="30" customHeight="1">
      <c r="A96" s="71">
        <v>90</v>
      </c>
      <c r="B96" s="61" t="s">
        <v>213</v>
      </c>
      <c r="C96" s="59" t="s">
        <v>106</v>
      </c>
      <c r="D96" s="60" t="s">
        <v>221</v>
      </c>
      <c r="E96" s="75">
        <v>115579</v>
      </c>
      <c r="F96" s="73">
        <v>10045</v>
      </c>
      <c r="G96" s="11">
        <v>0</v>
      </c>
    </row>
    <row r="97" spans="1:7" ht="30" customHeight="1">
      <c r="A97" s="71">
        <v>91</v>
      </c>
      <c r="B97" s="61" t="s">
        <v>213</v>
      </c>
      <c r="C97" s="59" t="s">
        <v>222</v>
      </c>
      <c r="D97" s="60" t="s">
        <v>275</v>
      </c>
      <c r="E97" s="75">
        <v>184321</v>
      </c>
      <c r="F97" s="73">
        <v>68336</v>
      </c>
      <c r="G97" s="11">
        <v>3072</v>
      </c>
    </row>
    <row r="98" spans="1:7" ht="30" customHeight="1">
      <c r="A98" s="71">
        <v>92</v>
      </c>
      <c r="B98" s="61" t="s">
        <v>213</v>
      </c>
      <c r="C98" s="59" t="s">
        <v>108</v>
      </c>
      <c r="D98" s="60" t="s">
        <v>223</v>
      </c>
      <c r="E98" s="75">
        <v>166414</v>
      </c>
      <c r="F98" s="73">
        <v>66168</v>
      </c>
      <c r="G98" s="11">
        <v>5518</v>
      </c>
    </row>
    <row r="99" spans="1:7" ht="30" customHeight="1">
      <c r="A99" s="71">
        <v>93</v>
      </c>
      <c r="B99" s="61" t="s">
        <v>213</v>
      </c>
      <c r="C99" s="59" t="s">
        <v>109</v>
      </c>
      <c r="D99" s="60" t="s">
        <v>224</v>
      </c>
      <c r="E99" s="75">
        <v>76236</v>
      </c>
      <c r="F99" s="73">
        <v>14100</v>
      </c>
      <c r="G99" s="11">
        <v>2370</v>
      </c>
    </row>
    <row r="100" spans="1:7" ht="30" customHeight="1">
      <c r="A100" s="71">
        <v>94</v>
      </c>
      <c r="B100" s="61" t="s">
        <v>213</v>
      </c>
      <c r="C100" s="59" t="s">
        <v>107</v>
      </c>
      <c r="D100" s="60" t="s">
        <v>225</v>
      </c>
      <c r="E100" s="75">
        <v>119792</v>
      </c>
      <c r="F100" s="73">
        <v>12400</v>
      </c>
      <c r="G100" s="11">
        <v>0</v>
      </c>
    </row>
    <row r="101" spans="1:7" ht="30" customHeight="1">
      <c r="A101" s="71">
        <v>95</v>
      </c>
      <c r="B101" s="61" t="s">
        <v>213</v>
      </c>
      <c r="C101" s="59" t="s">
        <v>107</v>
      </c>
      <c r="D101" s="60" t="s">
        <v>226</v>
      </c>
      <c r="E101" s="75">
        <v>70380</v>
      </c>
      <c r="F101" s="73">
        <v>46393.9591</v>
      </c>
      <c r="G101" s="11">
        <v>262</v>
      </c>
    </row>
    <row r="102" spans="1:7" ht="30" customHeight="1">
      <c r="A102" s="71">
        <v>96</v>
      </c>
      <c r="B102" s="61" t="s">
        <v>227</v>
      </c>
      <c r="C102" s="59" t="s">
        <v>140</v>
      </c>
      <c r="D102" s="60" t="s">
        <v>276</v>
      </c>
      <c r="E102" s="75">
        <v>70505</v>
      </c>
      <c r="F102" s="73">
        <v>30000</v>
      </c>
      <c r="G102" s="11">
        <v>1860</v>
      </c>
    </row>
    <row r="103" spans="1:7" ht="30" customHeight="1">
      <c r="A103" s="71">
        <v>97</v>
      </c>
      <c r="B103" s="61" t="s">
        <v>227</v>
      </c>
      <c r="C103" s="59" t="s">
        <v>114</v>
      </c>
      <c r="D103" s="60" t="s">
        <v>277</v>
      </c>
      <c r="E103" s="75">
        <v>76724</v>
      </c>
      <c r="F103" s="73">
        <v>43140</v>
      </c>
      <c r="G103" s="11">
        <v>1690</v>
      </c>
    </row>
    <row r="104" spans="1:7" ht="30" customHeight="1">
      <c r="A104" s="71">
        <v>98</v>
      </c>
      <c r="B104" s="61" t="s">
        <v>227</v>
      </c>
      <c r="C104" s="59" t="s">
        <v>114</v>
      </c>
      <c r="D104" s="60" t="s">
        <v>278</v>
      </c>
      <c r="E104" s="75">
        <v>47680</v>
      </c>
      <c r="F104" s="73">
        <v>15200</v>
      </c>
      <c r="G104" s="11">
        <v>700</v>
      </c>
    </row>
    <row r="105" spans="1:7" ht="30" customHeight="1">
      <c r="A105" s="71">
        <v>99</v>
      </c>
      <c r="B105" s="61" t="s">
        <v>227</v>
      </c>
      <c r="C105" s="59" t="s">
        <v>115</v>
      </c>
      <c r="D105" s="60" t="s">
        <v>228</v>
      </c>
      <c r="E105" s="75">
        <v>16745</v>
      </c>
      <c r="F105" s="73">
        <v>10367</v>
      </c>
      <c r="G105" s="11">
        <v>800</v>
      </c>
    </row>
    <row r="106" spans="1:7" ht="30" customHeight="1">
      <c r="A106" s="71">
        <v>100</v>
      </c>
      <c r="B106" s="61" t="s">
        <v>227</v>
      </c>
      <c r="C106" s="59" t="s">
        <v>115</v>
      </c>
      <c r="D106" s="60" t="s">
        <v>279</v>
      </c>
      <c r="E106" s="75">
        <v>122000</v>
      </c>
      <c r="F106" s="73">
        <v>9833</v>
      </c>
      <c r="G106" s="11">
        <v>1488</v>
      </c>
    </row>
    <row r="107" spans="1:7" ht="30" customHeight="1">
      <c r="A107" s="71">
        <v>101</v>
      </c>
      <c r="B107" s="61" t="s">
        <v>227</v>
      </c>
      <c r="C107" s="59" t="s">
        <v>116</v>
      </c>
      <c r="D107" s="60" t="s">
        <v>229</v>
      </c>
      <c r="E107" s="75">
        <v>75000</v>
      </c>
      <c r="F107" s="73">
        <v>27050</v>
      </c>
      <c r="G107" s="11">
        <v>150</v>
      </c>
    </row>
    <row r="108" spans="1:7" ht="30" customHeight="1">
      <c r="A108" s="71">
        <v>102</v>
      </c>
      <c r="B108" s="61" t="s">
        <v>227</v>
      </c>
      <c r="C108" s="59" t="s">
        <v>117</v>
      </c>
      <c r="D108" s="60" t="s">
        <v>230</v>
      </c>
      <c r="E108" s="75">
        <v>190750</v>
      </c>
      <c r="F108" s="73">
        <v>75000</v>
      </c>
      <c r="G108" s="11">
        <v>6500</v>
      </c>
    </row>
    <row r="109" spans="1:7" ht="30" customHeight="1">
      <c r="A109" s="71">
        <v>103</v>
      </c>
      <c r="B109" s="61" t="s">
        <v>227</v>
      </c>
      <c r="C109" s="59" t="s">
        <v>117</v>
      </c>
      <c r="D109" s="60" t="s">
        <v>280</v>
      </c>
      <c r="E109" s="75">
        <v>60878</v>
      </c>
      <c r="F109" s="73">
        <v>35620</v>
      </c>
      <c r="G109" s="11">
        <v>300</v>
      </c>
    </row>
    <row r="110" spans="1:7" ht="30" customHeight="1">
      <c r="A110" s="71">
        <v>104</v>
      </c>
      <c r="B110" s="61" t="s">
        <v>227</v>
      </c>
      <c r="C110" s="59" t="s">
        <v>118</v>
      </c>
      <c r="D110" s="60" t="s">
        <v>281</v>
      </c>
      <c r="E110" s="75">
        <v>152104</v>
      </c>
      <c r="F110" s="73">
        <v>24798</v>
      </c>
      <c r="G110" s="11">
        <v>554.5</v>
      </c>
    </row>
    <row r="111" spans="1:7" ht="30" customHeight="1">
      <c r="A111" s="71">
        <v>105</v>
      </c>
      <c r="B111" s="61" t="s">
        <v>227</v>
      </c>
      <c r="C111" s="59" t="s">
        <v>118</v>
      </c>
      <c r="D111" s="60" t="s">
        <v>282</v>
      </c>
      <c r="E111" s="75">
        <v>54851</v>
      </c>
      <c r="F111" s="73">
        <v>18626</v>
      </c>
      <c r="G111" s="11">
        <v>1430</v>
      </c>
    </row>
    <row r="112" spans="1:7" ht="30" customHeight="1">
      <c r="A112" s="71">
        <v>106</v>
      </c>
      <c r="B112" s="61" t="s">
        <v>227</v>
      </c>
      <c r="C112" s="59" t="s">
        <v>119</v>
      </c>
      <c r="D112" s="60" t="s">
        <v>231</v>
      </c>
      <c r="E112" s="75">
        <v>57426</v>
      </c>
      <c r="F112" s="73">
        <v>47731</v>
      </c>
      <c r="G112" s="11">
        <v>800</v>
      </c>
    </row>
    <row r="113" spans="1:7" ht="30" customHeight="1">
      <c r="A113" s="71">
        <v>107</v>
      </c>
      <c r="B113" s="61" t="s">
        <v>227</v>
      </c>
      <c r="C113" s="59" t="s">
        <v>120</v>
      </c>
      <c r="D113" s="60" t="s">
        <v>283</v>
      </c>
      <c r="E113" s="75">
        <v>30058</v>
      </c>
      <c r="F113" s="73">
        <v>19520</v>
      </c>
      <c r="G113" s="11">
        <v>750</v>
      </c>
    </row>
    <row r="114" spans="1:7" ht="30" customHeight="1">
      <c r="A114" s="71">
        <v>108</v>
      </c>
      <c r="B114" s="61" t="s">
        <v>227</v>
      </c>
      <c r="C114" s="59" t="s">
        <v>121</v>
      </c>
      <c r="D114" s="60" t="s">
        <v>284</v>
      </c>
      <c r="E114" s="75">
        <v>57629</v>
      </c>
      <c r="F114" s="73">
        <v>44909</v>
      </c>
      <c r="G114" s="11">
        <v>852</v>
      </c>
    </row>
    <row r="115" spans="1:7" ht="30" customHeight="1">
      <c r="A115" s="71">
        <v>109</v>
      </c>
      <c r="B115" s="61" t="s">
        <v>227</v>
      </c>
      <c r="C115" s="59" t="s">
        <v>121</v>
      </c>
      <c r="D115" s="60" t="s">
        <v>285</v>
      </c>
      <c r="E115" s="75">
        <v>42440</v>
      </c>
      <c r="F115" s="73">
        <v>12087</v>
      </c>
      <c r="G115" s="11">
        <v>1428</v>
      </c>
    </row>
    <row r="116" spans="1:7" ht="30" customHeight="1"/>
  </sheetData>
  <autoFilter ref="A5:G115"/>
  <mergeCells count="11">
    <mergeCell ref="A6:D6"/>
    <mergeCell ref="A1:D1"/>
    <mergeCell ref="A2:G2"/>
    <mergeCell ref="A4:A5"/>
    <mergeCell ref="B4:B5"/>
    <mergeCell ref="C4:C5"/>
    <mergeCell ref="D4:D5"/>
    <mergeCell ref="E4:E5"/>
    <mergeCell ref="F4:F5"/>
    <mergeCell ref="D3:E3"/>
    <mergeCell ref="G4:G5"/>
  </mergeCells>
  <phoneticPr fontId="56" type="noConversion"/>
  <printOptions horizontalCentered="1"/>
  <pageMargins left="0.70866141732283505" right="0.70866141732283505" top="0.74803149606299202" bottom="0.74803149606299202" header="0.31496062992126" footer="0.31496062992126"/>
  <pageSetup paperSize="9" scale="97" orientation="portrait" useFirstPageNumber="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Sheet1</vt:lpstr>
      <vt:lpstr>Sheet2</vt:lpstr>
      <vt:lpstr>投资计划执行情况 </vt:lpstr>
      <vt:lpstr>海塘安澜等重大水利项目投资 (总表)</vt:lpstr>
      <vt:lpstr>'海塘安澜等重大水利项目投资 (总表)'!Print_Area</vt:lpstr>
      <vt:lpstr>'投资计划执行情况 '!Print_Area</vt:lpstr>
      <vt:lpstr>'海塘安澜等重大水利项目投资 (总表)'!Print_Titles</vt:lpstr>
      <vt:lpstr>'投资计划执行情况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吴建新</dc:creator>
  <cp:lastModifiedBy>姜美琴</cp:lastModifiedBy>
  <cp:lastPrinted>2021-01-14T06:54:13Z</cp:lastPrinted>
  <dcterms:created xsi:type="dcterms:W3CDTF">2015-09-23T07:51:00Z</dcterms:created>
  <dcterms:modified xsi:type="dcterms:W3CDTF">2021-03-19T03:59:45Z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